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040BA4A-4409-4F71-8DD7-F83914F73F58}" xr6:coauthVersionLast="36" xr6:coauthVersionMax="36" xr10:uidLastSave="{00000000-0000-0000-0000-000000000000}"/>
  <bookViews>
    <workbookView xWindow="0" yWindow="0" windowWidth="23700" windowHeight="10890" firstSheet="2" activeTab="3" xr2:uid="{00000000-000D-0000-FFFF-FFFF00000000}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한국인(각세)'!$A$6:$IS$186</definedName>
    <definedName name="_xlnm._FilterDatabase" localSheetId="6" hidden="1">'3-1. 국적별 외국인 현황'!$A$6:$DJ$6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현황'!$A$6:$BU$62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calcChain.xml><?xml version="1.0" encoding="utf-8"?>
<calcChain xmlns="http://schemas.openxmlformats.org/spreadsheetml/2006/main">
  <c r="E12" i="124" l="1"/>
  <c r="AA52" i="127" l="1"/>
  <c r="AB52" i="127"/>
  <c r="BU79" i="128" l="1"/>
  <c r="BT79" i="128"/>
  <c r="BI79" i="128"/>
  <c r="BH79" i="128"/>
  <c r="G6" i="131"/>
  <c r="H6" i="131"/>
  <c r="I6" i="131"/>
  <c r="J6" i="131"/>
  <c r="G7" i="131"/>
  <c r="G8" i="131"/>
  <c r="G9" i="131"/>
  <c r="G10" i="131"/>
  <c r="G11" i="131"/>
  <c r="G12" i="131"/>
  <c r="G13" i="131"/>
  <c r="G14" i="131"/>
  <c r="G15" i="131"/>
  <c r="G16" i="131"/>
  <c r="G17" i="131"/>
  <c r="G18" i="131"/>
  <c r="G19" i="131"/>
  <c r="G20" i="131"/>
  <c r="G21" i="131"/>
  <c r="G22" i="131"/>
  <c r="G23" i="131"/>
  <c r="G24" i="131"/>
  <c r="G25" i="131"/>
  <c r="G26" i="131"/>
  <c r="G27" i="131"/>
  <c r="H27" i="131"/>
  <c r="I27" i="131"/>
  <c r="J27" i="131"/>
  <c r="G28" i="131"/>
  <c r="G29" i="131"/>
  <c r="G30" i="131"/>
  <c r="G31" i="131"/>
  <c r="G32" i="131"/>
  <c r="G33" i="131"/>
  <c r="G34" i="131"/>
  <c r="G35" i="131"/>
  <c r="G36" i="131"/>
  <c r="G37" i="131"/>
  <c r="G38" i="131"/>
  <c r="G39" i="131"/>
  <c r="G40" i="131"/>
  <c r="G41" i="131"/>
  <c r="G42" i="131"/>
  <c r="G43" i="131"/>
  <c r="G44" i="131"/>
  <c r="G45" i="131"/>
  <c r="G46" i="131"/>
  <c r="G47" i="131"/>
  <c r="G48" i="131"/>
  <c r="G49" i="131"/>
  <c r="G50" i="131"/>
  <c r="G51" i="131"/>
  <c r="G52" i="131"/>
  <c r="G53" i="131"/>
  <c r="G54" i="131"/>
  <c r="G55" i="131"/>
  <c r="G56" i="131"/>
  <c r="G57" i="131"/>
  <c r="G58" i="131"/>
  <c r="G59" i="131"/>
  <c r="G60" i="131"/>
  <c r="G61" i="131"/>
  <c r="G62" i="131"/>
  <c r="G63" i="131"/>
  <c r="G64" i="131"/>
  <c r="G65" i="131"/>
  <c r="G66" i="131"/>
  <c r="G67" i="131"/>
  <c r="G68" i="131"/>
  <c r="G69" i="131"/>
  <c r="G70" i="131"/>
  <c r="G71" i="131"/>
  <c r="G72" i="131"/>
  <c r="G73" i="131"/>
  <c r="H74" i="131"/>
  <c r="G74" i="131" s="1"/>
  <c r="I74" i="131"/>
  <c r="J74" i="131"/>
  <c r="G75" i="131"/>
  <c r="G76" i="131"/>
  <c r="G77" i="131"/>
  <c r="G78" i="131"/>
  <c r="G79" i="131"/>
  <c r="G80" i="131"/>
  <c r="G81" i="131"/>
  <c r="G82" i="131"/>
  <c r="G83" i="131"/>
  <c r="G84" i="131"/>
  <c r="G85" i="131"/>
  <c r="G86" i="131"/>
  <c r="G87" i="131"/>
  <c r="G88" i="131"/>
  <c r="G89" i="131"/>
  <c r="G90" i="131"/>
  <c r="G91" i="131"/>
  <c r="G92" i="131"/>
  <c r="G93" i="131"/>
  <c r="G94" i="131"/>
  <c r="G95" i="131"/>
  <c r="G96" i="131"/>
  <c r="G97" i="131"/>
  <c r="G98" i="131"/>
  <c r="G99" i="131"/>
  <c r="H100" i="131"/>
  <c r="G100" i="131" s="1"/>
  <c r="I100" i="131"/>
  <c r="J100" i="131"/>
  <c r="G101" i="131"/>
  <c r="G102" i="131"/>
  <c r="G103" i="131"/>
  <c r="G104" i="131"/>
  <c r="G105" i="131"/>
  <c r="G106" i="131"/>
  <c r="G107" i="131"/>
  <c r="G108" i="131"/>
  <c r="G109" i="131"/>
  <c r="G110" i="131"/>
  <c r="G111" i="131"/>
  <c r="G112" i="131"/>
  <c r="G113" i="131"/>
  <c r="G114" i="131"/>
  <c r="G115" i="131"/>
  <c r="G116" i="131"/>
  <c r="G117" i="131"/>
  <c r="G118" i="131"/>
  <c r="G119" i="131"/>
  <c r="G120" i="131"/>
  <c r="G121" i="131"/>
  <c r="G122" i="131"/>
  <c r="G123" i="131"/>
  <c r="G124" i="131"/>
  <c r="G125" i="131"/>
  <c r="G126" i="131"/>
  <c r="G127" i="131"/>
  <c r="G128" i="131"/>
  <c r="G129" i="131"/>
  <c r="G130" i="131"/>
  <c r="G131" i="131"/>
  <c r="G132" i="131"/>
  <c r="G133" i="131"/>
  <c r="G134" i="131"/>
  <c r="G135" i="131"/>
  <c r="H136" i="131"/>
  <c r="I136" i="131"/>
  <c r="J136" i="131"/>
  <c r="G137" i="131"/>
  <c r="G138" i="131"/>
  <c r="G139" i="131"/>
  <c r="G140" i="131"/>
  <c r="G141" i="131"/>
  <c r="G142" i="131"/>
  <c r="G143" i="131"/>
  <c r="G144" i="131"/>
  <c r="G145" i="131"/>
  <c r="G146" i="131"/>
  <c r="G147" i="131"/>
  <c r="G148" i="131"/>
  <c r="G149" i="131"/>
  <c r="G150" i="131"/>
  <c r="G151" i="131"/>
  <c r="G152" i="131"/>
  <c r="G153" i="131"/>
  <c r="G154" i="131"/>
  <c r="G155" i="131"/>
  <c r="G156" i="131"/>
  <c r="H157" i="131"/>
  <c r="I157" i="131"/>
  <c r="J157" i="131"/>
  <c r="G158" i="131"/>
  <c r="G159" i="131"/>
  <c r="G160" i="131"/>
  <c r="G161" i="131"/>
  <c r="G162" i="131"/>
  <c r="G163" i="131"/>
  <c r="G164" i="131"/>
  <c r="G165" i="131"/>
  <c r="G166" i="131"/>
  <c r="G167" i="131"/>
  <c r="G168" i="131"/>
  <c r="G169" i="131"/>
  <c r="G170" i="131"/>
  <c r="G171" i="131"/>
  <c r="G172" i="131"/>
  <c r="G173" i="131"/>
  <c r="G174" i="131"/>
  <c r="G175" i="131"/>
  <c r="G176" i="131"/>
  <c r="G177" i="131"/>
  <c r="G178" i="131"/>
  <c r="G179" i="131"/>
  <c r="H180" i="131"/>
  <c r="G180" i="131" s="1"/>
  <c r="I180" i="131"/>
  <c r="J180" i="131"/>
  <c r="G181" i="131"/>
  <c r="G182" i="131"/>
  <c r="G183" i="131"/>
  <c r="G184" i="131"/>
  <c r="G185" i="131"/>
  <c r="G186" i="131"/>
  <c r="G187" i="131"/>
  <c r="G188" i="131"/>
  <c r="G189" i="131"/>
  <c r="G190" i="131"/>
  <c r="G191" i="131"/>
  <c r="G192" i="131"/>
  <c r="G193" i="131"/>
  <c r="G194" i="131"/>
  <c r="G195" i="131"/>
  <c r="G196" i="131"/>
  <c r="G197" i="131"/>
  <c r="G198" i="131"/>
  <c r="G199" i="131"/>
  <c r="G200" i="131"/>
  <c r="G201" i="131"/>
  <c r="G202" i="131"/>
  <c r="G203" i="131"/>
  <c r="G204" i="131"/>
  <c r="G205" i="131"/>
  <c r="G206" i="131"/>
  <c r="G207" i="131"/>
  <c r="G208" i="131"/>
  <c r="G209" i="131"/>
  <c r="G210" i="131"/>
  <c r="G211" i="131"/>
  <c r="G212" i="131"/>
  <c r="G213" i="131"/>
  <c r="G214" i="131"/>
  <c r="H215" i="131"/>
  <c r="I215" i="131"/>
  <c r="J215" i="131"/>
  <c r="G216" i="131"/>
  <c r="G217" i="131"/>
  <c r="G218" i="131"/>
  <c r="G219" i="131"/>
  <c r="G220" i="131"/>
  <c r="G221" i="131"/>
  <c r="G222" i="131"/>
  <c r="G223" i="131"/>
  <c r="G224" i="131"/>
  <c r="G225" i="131"/>
  <c r="G226" i="131"/>
  <c r="G227" i="131"/>
  <c r="G228" i="131"/>
  <c r="G229" i="131"/>
  <c r="G230" i="131"/>
  <c r="G231" i="131"/>
  <c r="G232" i="131"/>
  <c r="G233" i="131"/>
  <c r="G234" i="131"/>
  <c r="G235" i="131"/>
  <c r="H236" i="131"/>
  <c r="I236" i="131"/>
  <c r="J236" i="131"/>
  <c r="G237" i="131"/>
  <c r="G238" i="131"/>
  <c r="G239" i="131"/>
  <c r="G240" i="131"/>
  <c r="G241" i="131"/>
  <c r="G242" i="131"/>
  <c r="G243" i="131"/>
  <c r="G244" i="131"/>
  <c r="G245" i="131"/>
  <c r="G246" i="131"/>
  <c r="G247" i="131"/>
  <c r="G248" i="131"/>
  <c r="G249" i="131"/>
  <c r="H250" i="131"/>
  <c r="G250" i="131" s="1"/>
  <c r="I250" i="131"/>
  <c r="J250" i="131"/>
  <c r="G251" i="131"/>
  <c r="G252" i="131"/>
  <c r="G253" i="131"/>
  <c r="G254" i="131"/>
  <c r="G255" i="131"/>
  <c r="G256" i="131"/>
  <c r="G257" i="131"/>
  <c r="G258" i="131"/>
  <c r="G259" i="131"/>
  <c r="G260" i="131"/>
  <c r="G261" i="131"/>
  <c r="G262" i="131"/>
  <c r="G263" i="131"/>
  <c r="G264" i="131"/>
  <c r="G265" i="131"/>
  <c r="G266" i="131"/>
  <c r="G267" i="131"/>
  <c r="G268" i="131"/>
  <c r="G269" i="131"/>
  <c r="G270" i="131"/>
  <c r="G271" i="131"/>
  <c r="G272" i="131"/>
  <c r="G273" i="131"/>
  <c r="G274" i="131"/>
  <c r="G275" i="131"/>
  <c r="G276" i="131"/>
  <c r="G277" i="131"/>
  <c r="G278" i="131"/>
  <c r="G279" i="131"/>
  <c r="G280" i="131"/>
  <c r="G281" i="131"/>
  <c r="G282" i="131"/>
  <c r="G283" i="131"/>
  <c r="G284" i="131"/>
  <c r="G285" i="131"/>
  <c r="G286" i="131"/>
  <c r="G287" i="131"/>
  <c r="H288" i="131"/>
  <c r="G288" i="131" s="1"/>
  <c r="I288" i="131"/>
  <c r="J288" i="131"/>
  <c r="G289" i="131"/>
  <c r="G290" i="131"/>
  <c r="G291" i="131"/>
  <c r="G292" i="131"/>
  <c r="G293" i="131"/>
  <c r="G294" i="131"/>
  <c r="G295" i="131"/>
  <c r="G296" i="131"/>
  <c r="G297" i="131"/>
  <c r="G298" i="131"/>
  <c r="G299" i="131"/>
  <c r="G300" i="131"/>
  <c r="G301" i="131"/>
  <c r="G302" i="131"/>
  <c r="G303" i="131"/>
  <c r="G304" i="131"/>
  <c r="G305" i="131"/>
  <c r="G306" i="131"/>
  <c r="G307" i="131"/>
  <c r="G308" i="131"/>
  <c r="G309" i="131"/>
  <c r="G310" i="131"/>
  <c r="G311" i="131"/>
  <c r="G312" i="131"/>
  <c r="G313" i="131"/>
  <c r="G314" i="131"/>
  <c r="G315" i="131"/>
  <c r="G316" i="131"/>
  <c r="H317" i="131"/>
  <c r="G317" i="131" s="1"/>
  <c r="I317" i="131"/>
  <c r="J317" i="131"/>
  <c r="G318" i="131"/>
  <c r="G319" i="131"/>
  <c r="G320" i="131"/>
  <c r="G321" i="131"/>
  <c r="G322" i="131"/>
  <c r="G323" i="131"/>
  <c r="G324" i="131"/>
  <c r="G325" i="131"/>
  <c r="G326" i="131"/>
  <c r="G327" i="131"/>
  <c r="G328" i="131"/>
  <c r="G329" i="131"/>
  <c r="G330" i="131"/>
  <c r="G331" i="131"/>
  <c r="G332" i="131"/>
  <c r="G333" i="131"/>
  <c r="G334" i="131"/>
  <c r="G335" i="131"/>
  <c r="G136" i="131" l="1"/>
  <c r="G236" i="131"/>
  <c r="G157" i="131"/>
  <c r="G215" i="131"/>
  <c r="AI57" i="127"/>
  <c r="L149" i="132"/>
  <c r="L148" i="132"/>
  <c r="L147" i="132"/>
  <c r="L146" i="132"/>
  <c r="L145" i="132"/>
  <c r="L144" i="132"/>
  <c r="L143" i="132"/>
  <c r="L142" i="132"/>
  <c r="L141" i="132"/>
  <c r="L140" i="132"/>
  <c r="L139" i="132"/>
  <c r="L138" i="132"/>
  <c r="L137" i="132"/>
  <c r="L136" i="132"/>
  <c r="L135" i="132"/>
  <c r="L134" i="132"/>
  <c r="L133" i="132"/>
  <c r="L132" i="132"/>
  <c r="L131" i="132"/>
  <c r="L130" i="132"/>
  <c r="L129" i="132"/>
  <c r="L128" i="132"/>
  <c r="L127" i="132"/>
  <c r="L126" i="132"/>
  <c r="L125" i="132"/>
  <c r="O124" i="132"/>
  <c r="N124" i="132"/>
  <c r="M124" i="132"/>
  <c r="L123" i="132"/>
  <c r="L122" i="132"/>
  <c r="L121" i="132"/>
  <c r="L120" i="132"/>
  <c r="L119" i="132"/>
  <c r="L118" i="132"/>
  <c r="L117" i="132"/>
  <c r="L116" i="132"/>
  <c r="L115" i="132"/>
  <c r="L114" i="132"/>
  <c r="L113" i="132"/>
  <c r="L112" i="132"/>
  <c r="L111" i="132"/>
  <c r="L110" i="132"/>
  <c r="L109" i="132"/>
  <c r="L108" i="132"/>
  <c r="L107" i="132"/>
  <c r="L106" i="132"/>
  <c r="O105" i="132"/>
  <c r="N105" i="132"/>
  <c r="M105" i="132"/>
  <c r="L105" i="132" s="1"/>
  <c r="L104" i="132"/>
  <c r="L103" i="132"/>
  <c r="L102" i="132"/>
  <c r="L101" i="132"/>
  <c r="L100" i="132"/>
  <c r="L99" i="132"/>
  <c r="L98" i="132"/>
  <c r="L97" i="132"/>
  <c r="L96" i="132"/>
  <c r="L95" i="132"/>
  <c r="L94" i="132"/>
  <c r="L93" i="132"/>
  <c r="L92" i="132"/>
  <c r="L91" i="132"/>
  <c r="L90" i="132"/>
  <c r="L89" i="132"/>
  <c r="L88" i="132"/>
  <c r="L87" i="132"/>
  <c r="L86" i="132"/>
  <c r="L85" i="132"/>
  <c r="L84" i="132"/>
  <c r="O83" i="132"/>
  <c r="N83" i="132"/>
  <c r="M83" i="132"/>
  <c r="L83" i="132" s="1"/>
  <c r="L82" i="132"/>
  <c r="L81" i="132"/>
  <c r="L80" i="132"/>
  <c r="L79" i="132"/>
  <c r="L78" i="132"/>
  <c r="L77" i="132"/>
  <c r="L76" i="132"/>
  <c r="L75" i="132"/>
  <c r="L74" i="132"/>
  <c r="L73" i="132"/>
  <c r="L72" i="132"/>
  <c r="L71" i="132"/>
  <c r="L70" i="132"/>
  <c r="L69" i="132"/>
  <c r="L68" i="132"/>
  <c r="L67" i="132"/>
  <c r="L66" i="132"/>
  <c r="L65" i="132"/>
  <c r="L64" i="132"/>
  <c r="O63" i="132"/>
  <c r="N63" i="132"/>
  <c r="M63" i="132"/>
  <c r="L63" i="132" s="1"/>
  <c r="L62" i="132"/>
  <c r="L61" i="132"/>
  <c r="L60" i="132"/>
  <c r="L59" i="132"/>
  <c r="L58" i="132"/>
  <c r="L57" i="132"/>
  <c r="L56" i="132"/>
  <c r="L55" i="132"/>
  <c r="L54" i="132"/>
  <c r="L53" i="132"/>
  <c r="O52" i="132"/>
  <c r="N52" i="132"/>
  <c r="M52" i="132"/>
  <c r="L52" i="132" s="1"/>
  <c r="L51" i="132"/>
  <c r="L50" i="132"/>
  <c r="L49" i="132"/>
  <c r="L48" i="132"/>
  <c r="L47" i="132"/>
  <c r="L46" i="132"/>
  <c r="L45" i="132"/>
  <c r="L44" i="132"/>
  <c r="L43" i="132"/>
  <c r="L42" i="132"/>
  <c r="L41" i="132"/>
  <c r="L40" i="132"/>
  <c r="L39" i="132"/>
  <c r="L38" i="132"/>
  <c r="L37" i="132"/>
  <c r="L36" i="132"/>
  <c r="L35" i="132"/>
  <c r="O34" i="132"/>
  <c r="N34" i="132"/>
  <c r="M34" i="132"/>
  <c r="L34" i="132" s="1"/>
  <c r="L33" i="132"/>
  <c r="L32" i="132"/>
  <c r="L31" i="132"/>
  <c r="L30" i="132"/>
  <c r="L29" i="132"/>
  <c r="L28" i="132"/>
  <c r="L27" i="132"/>
  <c r="L26" i="132"/>
  <c r="L25" i="132"/>
  <c r="L24" i="132"/>
  <c r="L23" i="132"/>
  <c r="L22" i="132"/>
  <c r="O21" i="132"/>
  <c r="N21" i="132"/>
  <c r="M21" i="132"/>
  <c r="L21" i="132"/>
  <c r="L20" i="132"/>
  <c r="L19" i="132"/>
  <c r="L18" i="132"/>
  <c r="L17" i="132"/>
  <c r="L16" i="132"/>
  <c r="L15" i="132"/>
  <c r="L14" i="132"/>
  <c r="L13" i="132"/>
  <c r="L12" i="132"/>
  <c r="L11" i="132"/>
  <c r="L10" i="132"/>
  <c r="L9" i="132"/>
  <c r="L8" i="132"/>
  <c r="L7" i="132"/>
  <c r="O6" i="132"/>
  <c r="N6" i="132"/>
  <c r="M6" i="132"/>
  <c r="L6" i="132" s="1"/>
  <c r="L124" i="132" l="1"/>
  <c r="AP229" i="132"/>
  <c r="AP228" i="132"/>
  <c r="AP227" i="132"/>
  <c r="AP226" i="132"/>
  <c r="AP225" i="132"/>
  <c r="AP224" i="132"/>
  <c r="AP223" i="132"/>
  <c r="AP222" i="132"/>
  <c r="AP221" i="132"/>
  <c r="AP220" i="132"/>
  <c r="AP219" i="132"/>
  <c r="AP218" i="132"/>
  <c r="AP217" i="132"/>
  <c r="AP216" i="132"/>
  <c r="AP215" i="132"/>
  <c r="AS214" i="132"/>
  <c r="AR214" i="132"/>
  <c r="AQ214" i="132"/>
  <c r="AP214" i="132"/>
  <c r="AP189" i="132"/>
  <c r="AP188" i="132"/>
  <c r="AP187" i="132"/>
  <c r="AP186" i="132"/>
  <c r="AP185" i="132"/>
  <c r="AP184" i="132"/>
  <c r="AP183" i="132"/>
  <c r="AP182" i="132"/>
  <c r="AP181" i="132"/>
  <c r="AP180" i="132"/>
  <c r="AP179" i="132"/>
  <c r="AP178" i="132"/>
  <c r="AP177" i="132"/>
  <c r="AP176" i="132"/>
  <c r="AP175" i="132"/>
  <c r="AP174" i="132"/>
  <c r="AP173" i="132"/>
  <c r="AP172" i="132"/>
  <c r="AP171" i="132"/>
  <c r="AS170" i="132"/>
  <c r="AR170" i="132"/>
  <c r="AQ170" i="132"/>
  <c r="AP170" i="132" s="1"/>
  <c r="AP169" i="132"/>
  <c r="AP168" i="132"/>
  <c r="AP167" i="132"/>
  <c r="AP166" i="132"/>
  <c r="AP165" i="132"/>
  <c r="AP164" i="132"/>
  <c r="AP163" i="132"/>
  <c r="AP162" i="132"/>
  <c r="AP161" i="132"/>
  <c r="AP160" i="132"/>
  <c r="AP159" i="132"/>
  <c r="AP158" i="132"/>
  <c r="AP157" i="132"/>
  <c r="AP156" i="132"/>
  <c r="AP155" i="132"/>
  <c r="AP154" i="132"/>
  <c r="AS153" i="132"/>
  <c r="AR153" i="132"/>
  <c r="AQ153" i="132"/>
  <c r="AP152" i="132"/>
  <c r="AP151" i="132"/>
  <c r="AP150" i="132"/>
  <c r="AP149" i="132"/>
  <c r="AP148" i="132"/>
  <c r="AP147" i="132"/>
  <c r="AP146" i="132"/>
  <c r="AP145" i="132"/>
  <c r="AP144" i="132"/>
  <c r="AP143" i="132"/>
  <c r="AP142" i="132"/>
  <c r="AP141" i="132"/>
  <c r="AP140" i="132"/>
  <c r="AP139" i="132"/>
  <c r="AP138" i="132"/>
  <c r="AP137" i="132"/>
  <c r="AP136" i="132"/>
  <c r="AP135" i="132"/>
  <c r="AP134" i="132"/>
  <c r="AP133" i="132"/>
  <c r="AP132" i="132"/>
  <c r="AP131" i="132"/>
  <c r="AP130" i="132"/>
  <c r="AS129" i="132"/>
  <c r="AR129" i="132"/>
  <c r="AQ129" i="132"/>
  <c r="AS92" i="132"/>
  <c r="AR92" i="132"/>
  <c r="AQ92" i="132"/>
  <c r="AP92" i="132" s="1"/>
  <c r="AP55" i="132"/>
  <c r="AP54" i="132"/>
  <c r="AP53" i="132"/>
  <c r="AP52" i="132"/>
  <c r="AP51" i="132"/>
  <c r="AP50" i="132"/>
  <c r="AP49" i="132"/>
  <c r="AP48" i="132"/>
  <c r="AP47" i="132"/>
  <c r="AP46" i="132"/>
  <c r="AP45" i="132"/>
  <c r="AP44" i="132"/>
  <c r="AP43" i="132"/>
  <c r="AP42" i="132"/>
  <c r="AP41" i="132"/>
  <c r="AP40" i="132"/>
  <c r="AP39" i="132"/>
  <c r="AP38" i="132"/>
  <c r="AP37" i="132"/>
  <c r="AP36" i="132"/>
  <c r="AP35" i="132"/>
  <c r="AP34" i="132"/>
  <c r="AP33" i="132"/>
  <c r="AP32" i="132"/>
  <c r="AP31" i="132"/>
  <c r="AP30" i="132"/>
  <c r="AP29" i="132"/>
  <c r="AP28" i="132"/>
  <c r="AP27" i="132"/>
  <c r="AP26" i="132"/>
  <c r="AP25" i="132"/>
  <c r="AP24" i="132"/>
  <c r="AP23" i="132"/>
  <c r="AP22" i="132"/>
  <c r="AP21" i="132"/>
  <c r="AP20" i="132"/>
  <c r="AP19" i="132"/>
  <c r="AP18" i="132"/>
  <c r="AP17" i="132"/>
  <c r="AP16" i="132"/>
  <c r="AP15" i="132"/>
  <c r="AP14" i="132"/>
  <c r="AP13" i="132"/>
  <c r="AP12" i="132"/>
  <c r="AP11" i="132"/>
  <c r="AP10" i="132"/>
  <c r="AP9" i="132"/>
  <c r="AP8" i="132"/>
  <c r="AP7" i="132"/>
  <c r="AS6" i="132"/>
  <c r="AR6" i="132"/>
  <c r="AQ6" i="132"/>
  <c r="AP6" i="132" s="1"/>
  <c r="AP129" i="132" l="1"/>
  <c r="AP153" i="132"/>
  <c r="AK248" i="132"/>
  <c r="AK247" i="132"/>
  <c r="AK246" i="132"/>
  <c r="AK245" i="132"/>
  <c r="AK244" i="132"/>
  <c r="AK243" i="132"/>
  <c r="AK242" i="132"/>
  <c r="AK241" i="132"/>
  <c r="AK240" i="132"/>
  <c r="AK239" i="132"/>
  <c r="AK238" i="132"/>
  <c r="AK237" i="132"/>
  <c r="AK236" i="132"/>
  <c r="AK235" i="132"/>
  <c r="AK234" i="132"/>
  <c r="AK233" i="132"/>
  <c r="AK232" i="132"/>
  <c r="AK231" i="132"/>
  <c r="AK230" i="132"/>
  <c r="AK229" i="132"/>
  <c r="AK228" i="132"/>
  <c r="AK227" i="132"/>
  <c r="AN226" i="132"/>
  <c r="AM226" i="132"/>
  <c r="AL226" i="132"/>
  <c r="AK226" i="132"/>
  <c r="AK225" i="132"/>
  <c r="AK224" i="132"/>
  <c r="AK223" i="132"/>
  <c r="AK222" i="132"/>
  <c r="AK221" i="132"/>
  <c r="AK220" i="132"/>
  <c r="AK219" i="132"/>
  <c r="AK218" i="132"/>
  <c r="AK217" i="132"/>
  <c r="AK216" i="132"/>
  <c r="AK215" i="132"/>
  <c r="AK214" i="132"/>
  <c r="AK213" i="132"/>
  <c r="AK212" i="132"/>
  <c r="AK211" i="132"/>
  <c r="AK210" i="132"/>
  <c r="AK209" i="132"/>
  <c r="AK208" i="132"/>
  <c r="AK207" i="132"/>
  <c r="AK206" i="132"/>
  <c r="AK205" i="132"/>
  <c r="AK204" i="132"/>
  <c r="AK203" i="132"/>
  <c r="AK202" i="132"/>
  <c r="AN201" i="132"/>
  <c r="AM201" i="132"/>
  <c r="AL201" i="132"/>
  <c r="AK201" i="132"/>
  <c r="AK200" i="132"/>
  <c r="AK199" i="132"/>
  <c r="AK198" i="132"/>
  <c r="AK197" i="132"/>
  <c r="AK196" i="132"/>
  <c r="AK195" i="132"/>
  <c r="AK194" i="132"/>
  <c r="AK193" i="132"/>
  <c r="AK192" i="132"/>
  <c r="AK191" i="132"/>
  <c r="AK190" i="132"/>
  <c r="AK189" i="132"/>
  <c r="AK188" i="132"/>
  <c r="AK187" i="132"/>
  <c r="AK186" i="132"/>
  <c r="AK185" i="132"/>
  <c r="AK184" i="132"/>
  <c r="AK183" i="132"/>
  <c r="AK182" i="132"/>
  <c r="AK181" i="132"/>
  <c r="AK180" i="132"/>
  <c r="AK179" i="132"/>
  <c r="AK178" i="132"/>
  <c r="AK177" i="132"/>
  <c r="AN176" i="132"/>
  <c r="AM176" i="132"/>
  <c r="AL176" i="132"/>
  <c r="AK176" i="132"/>
  <c r="AK175" i="132"/>
  <c r="AK174" i="132"/>
  <c r="AK173" i="132"/>
  <c r="AK172" i="132"/>
  <c r="AK171" i="132"/>
  <c r="AK170" i="132"/>
  <c r="AK169" i="132"/>
  <c r="AK168" i="132"/>
  <c r="AK167" i="132"/>
  <c r="AK166" i="132"/>
  <c r="AK165" i="132"/>
  <c r="AK164" i="132"/>
  <c r="AK163" i="132"/>
  <c r="AK162" i="132"/>
  <c r="AK161" i="132"/>
  <c r="AK160" i="132"/>
  <c r="AK159" i="132"/>
  <c r="AK158" i="132"/>
  <c r="AK157" i="132"/>
  <c r="AN156" i="132"/>
  <c r="AM156" i="132"/>
  <c r="AL156" i="132"/>
  <c r="AK156" i="132" s="1"/>
  <c r="AK155" i="132"/>
  <c r="AK154" i="132"/>
  <c r="AK153" i="132"/>
  <c r="AK152" i="132"/>
  <c r="AK151" i="132"/>
  <c r="AK150" i="132"/>
  <c r="AK149" i="132"/>
  <c r="AK148" i="132"/>
  <c r="AK147" i="132"/>
  <c r="AK146" i="132"/>
  <c r="AK145" i="132"/>
  <c r="AK144" i="132"/>
  <c r="AK143" i="132"/>
  <c r="AN142" i="132"/>
  <c r="AM142" i="132"/>
  <c r="AL142" i="132"/>
  <c r="AK142" i="132"/>
  <c r="AK141" i="132"/>
  <c r="AK140" i="132"/>
  <c r="AK139" i="132"/>
  <c r="AK138" i="132"/>
  <c r="AK137" i="132"/>
  <c r="AK136" i="132"/>
  <c r="AK135" i="132"/>
  <c r="AK134" i="132"/>
  <c r="AK133" i="132"/>
  <c r="AK132" i="132"/>
  <c r="AK131" i="132"/>
  <c r="AK130" i="132"/>
  <c r="AK129" i="132"/>
  <c r="AK128" i="132"/>
  <c r="AN127" i="132"/>
  <c r="AM127" i="132"/>
  <c r="AL127" i="132"/>
  <c r="AK126" i="132"/>
  <c r="AK125" i="132"/>
  <c r="AK124" i="132"/>
  <c r="AK123" i="132"/>
  <c r="AK122" i="132"/>
  <c r="AK121" i="132"/>
  <c r="AK120" i="132"/>
  <c r="AK119" i="132"/>
  <c r="AK118" i="132"/>
  <c r="AK117" i="132"/>
  <c r="AK116" i="132"/>
  <c r="AK115" i="132"/>
  <c r="AK114" i="132"/>
  <c r="AK113" i="132"/>
  <c r="AK112" i="132"/>
  <c r="AK111" i="132"/>
  <c r="AK110" i="132"/>
  <c r="AK109" i="132"/>
  <c r="AK108" i="132"/>
  <c r="AK107" i="132"/>
  <c r="AK106" i="132"/>
  <c r="AK105" i="132"/>
  <c r="AK104" i="132"/>
  <c r="AK103" i="132"/>
  <c r="AK102" i="132"/>
  <c r="AN101" i="132"/>
  <c r="AM101" i="132"/>
  <c r="AL101" i="132"/>
  <c r="AK101" i="132" s="1"/>
  <c r="AK100" i="132"/>
  <c r="AK99" i="132"/>
  <c r="AK98" i="132"/>
  <c r="AK97" i="132"/>
  <c r="AK96" i="132"/>
  <c r="AK95" i="132"/>
  <c r="AK94" i="132"/>
  <c r="AK93" i="132"/>
  <c r="AK92" i="132"/>
  <c r="AK91" i="132"/>
  <c r="AK90" i="132"/>
  <c r="AK89" i="132"/>
  <c r="AK88" i="132"/>
  <c r="AK87" i="132"/>
  <c r="AK86" i="132"/>
  <c r="AK85" i="132"/>
  <c r="AK84" i="132"/>
  <c r="AK83" i="132"/>
  <c r="AK82" i="132"/>
  <c r="AK81" i="132"/>
  <c r="AK80" i="132"/>
  <c r="AK79" i="132"/>
  <c r="AK78" i="132"/>
  <c r="AK77" i="132"/>
  <c r="AK76" i="132"/>
  <c r="AK75" i="132"/>
  <c r="AN74" i="132"/>
  <c r="AM74" i="132"/>
  <c r="AL74" i="132"/>
  <c r="AK74" i="132" s="1"/>
  <c r="AK73" i="132"/>
  <c r="AK72" i="132"/>
  <c r="AK71" i="132"/>
  <c r="AK70" i="132"/>
  <c r="AK69" i="132"/>
  <c r="AK68" i="132"/>
  <c r="AK67" i="132"/>
  <c r="AK66" i="132"/>
  <c r="AK65" i="132"/>
  <c r="AK64" i="132"/>
  <c r="AK63" i="132"/>
  <c r="AK62" i="132"/>
  <c r="AK61" i="132"/>
  <c r="AK60" i="132"/>
  <c r="AK59" i="132"/>
  <c r="AK58" i="132"/>
  <c r="AK57" i="132"/>
  <c r="AK56" i="132"/>
  <c r="AK55" i="132"/>
  <c r="AK54" i="132"/>
  <c r="AK53" i="132"/>
  <c r="AK52" i="132"/>
  <c r="AK51" i="132"/>
  <c r="AK50" i="132"/>
  <c r="AK49" i="132"/>
  <c r="AK48" i="132"/>
  <c r="AK47" i="132"/>
  <c r="AK46" i="132"/>
  <c r="AK45" i="132"/>
  <c r="AK44" i="132"/>
  <c r="AK43" i="132"/>
  <c r="AN42" i="132"/>
  <c r="AM42" i="132"/>
  <c r="AL42" i="132"/>
  <c r="AK42" i="132"/>
  <c r="AK41" i="132"/>
  <c r="AK40" i="132"/>
  <c r="AK39" i="132"/>
  <c r="AK38" i="132"/>
  <c r="AK37" i="132"/>
  <c r="AK36" i="132"/>
  <c r="AK35" i="132"/>
  <c r="AK34" i="132"/>
  <c r="AK33" i="132"/>
  <c r="AK32" i="132"/>
  <c r="AK31" i="132"/>
  <c r="AK30" i="132"/>
  <c r="AK29" i="132"/>
  <c r="AK28" i="132"/>
  <c r="AK27" i="132"/>
  <c r="AK26" i="132"/>
  <c r="AK25" i="132"/>
  <c r="AK24" i="132"/>
  <c r="AK23" i="132"/>
  <c r="AK22" i="132"/>
  <c r="AK21" i="132"/>
  <c r="AK20" i="132"/>
  <c r="AK19" i="132"/>
  <c r="AK18" i="132"/>
  <c r="AK17" i="132"/>
  <c r="AK16" i="132"/>
  <c r="AK15" i="132"/>
  <c r="AK14" i="132"/>
  <c r="AK13" i="132"/>
  <c r="AK12" i="132"/>
  <c r="AK11" i="132"/>
  <c r="AK10" i="132"/>
  <c r="AK9" i="132"/>
  <c r="AK8" i="132"/>
  <c r="AK7" i="132"/>
  <c r="AN6" i="132"/>
  <c r="AM6" i="132"/>
  <c r="AL6" i="132"/>
  <c r="AK6" i="132" s="1"/>
  <c r="AK127" i="132" l="1"/>
  <c r="BJ33" i="132"/>
  <c r="BJ32" i="132"/>
  <c r="BJ31" i="132"/>
  <c r="BJ30" i="132"/>
  <c r="BJ29" i="132"/>
  <c r="BJ28" i="132"/>
  <c r="BJ27" i="132"/>
  <c r="BJ26" i="132"/>
  <c r="BM25" i="132"/>
  <c r="BL25" i="132"/>
  <c r="BK25" i="132"/>
  <c r="BJ25" i="132" s="1"/>
  <c r="BJ24" i="132"/>
  <c r="BJ23" i="132"/>
  <c r="BJ22" i="132"/>
  <c r="BJ21" i="132"/>
  <c r="BJ20" i="132"/>
  <c r="BJ19" i="132"/>
  <c r="BJ18" i="132"/>
  <c r="BM17" i="132"/>
  <c r="BL17" i="132"/>
  <c r="BK17" i="132"/>
  <c r="BJ17" i="132"/>
  <c r="BJ16" i="132"/>
  <c r="BJ15" i="132"/>
  <c r="BJ14" i="132"/>
  <c r="BJ13" i="132"/>
  <c r="BJ12" i="132"/>
  <c r="BJ11" i="132"/>
  <c r="BJ10" i="132"/>
  <c r="BJ9" i="132"/>
  <c r="BJ8" i="132"/>
  <c r="BJ7" i="132"/>
  <c r="BM6" i="132"/>
  <c r="BL6" i="132"/>
  <c r="BJ6" i="132" s="1"/>
  <c r="BK6" i="132"/>
  <c r="B174" i="132" l="1"/>
  <c r="B173" i="132"/>
  <c r="B172" i="132"/>
  <c r="B171" i="132"/>
  <c r="B170" i="132"/>
  <c r="B169" i="132"/>
  <c r="B168" i="132"/>
  <c r="B167" i="132"/>
  <c r="B166" i="132"/>
  <c r="B165" i="132"/>
  <c r="B164" i="132"/>
  <c r="B163" i="132"/>
  <c r="B162" i="132"/>
  <c r="B161" i="132"/>
  <c r="E160" i="132"/>
  <c r="D160" i="132"/>
  <c r="C160" i="132"/>
  <c r="B160" i="132" s="1"/>
  <c r="B159" i="132"/>
  <c r="B158" i="132"/>
  <c r="B157" i="132"/>
  <c r="B156" i="132"/>
  <c r="B155" i="132"/>
  <c r="B154" i="132"/>
  <c r="B153" i="132"/>
  <c r="B152" i="132"/>
  <c r="B151" i="132"/>
  <c r="B150" i="132"/>
  <c r="B149" i="132"/>
  <c r="B148" i="132"/>
  <c r="B147" i="132"/>
  <c r="B146" i="132"/>
  <c r="B145" i="132"/>
  <c r="B144" i="132"/>
  <c r="B143" i="132"/>
  <c r="B142" i="132"/>
  <c r="B141" i="132"/>
  <c r="B140" i="132"/>
  <c r="B139" i="132"/>
  <c r="B138" i="132"/>
  <c r="B137" i="132"/>
  <c r="B136" i="132"/>
  <c r="E135" i="132"/>
  <c r="D135" i="132"/>
  <c r="C135" i="132"/>
  <c r="B134" i="132"/>
  <c r="B133" i="132"/>
  <c r="B132" i="132"/>
  <c r="B131" i="132"/>
  <c r="B130" i="132"/>
  <c r="B129" i="132"/>
  <c r="B128" i="132"/>
  <c r="B127" i="132"/>
  <c r="B126" i="132"/>
  <c r="B125" i="132"/>
  <c r="B124" i="132"/>
  <c r="B123" i="132"/>
  <c r="B122" i="132"/>
  <c r="B121" i="132"/>
  <c r="B120" i="132"/>
  <c r="B119" i="132"/>
  <c r="B118" i="132"/>
  <c r="B117" i="132"/>
  <c r="B116" i="132"/>
  <c r="E115" i="132"/>
  <c r="D115" i="132"/>
  <c r="C115" i="132"/>
  <c r="B115" i="132"/>
  <c r="B114" i="132"/>
  <c r="B113" i="132"/>
  <c r="B112" i="132"/>
  <c r="B111" i="132"/>
  <c r="B110" i="132"/>
  <c r="B109" i="132"/>
  <c r="B108" i="132"/>
  <c r="B107" i="132"/>
  <c r="B106" i="132"/>
  <c r="B105" i="132"/>
  <c r="B104" i="132"/>
  <c r="B103" i="132"/>
  <c r="B102" i="132"/>
  <c r="B101" i="132"/>
  <c r="E100" i="132"/>
  <c r="D100" i="132"/>
  <c r="C100" i="132"/>
  <c r="B40" i="132"/>
  <c r="B39" i="132"/>
  <c r="B38" i="132"/>
  <c r="B37" i="132"/>
  <c r="B36" i="132"/>
  <c r="B35" i="132"/>
  <c r="B34" i="132"/>
  <c r="B33" i="132"/>
  <c r="B32" i="132"/>
  <c r="B31" i="132"/>
  <c r="B30" i="132"/>
  <c r="B29" i="132"/>
  <c r="B28" i="132"/>
  <c r="B27" i="132"/>
  <c r="B26" i="132"/>
  <c r="B25" i="132"/>
  <c r="B24" i="132"/>
  <c r="B23" i="132"/>
  <c r="B22" i="132"/>
  <c r="B21" i="132"/>
  <c r="B20" i="132"/>
  <c r="B19" i="132"/>
  <c r="B18" i="132"/>
  <c r="B17" i="132"/>
  <c r="B16" i="132"/>
  <c r="B15" i="132"/>
  <c r="B14" i="132"/>
  <c r="B13" i="132"/>
  <c r="B12" i="132"/>
  <c r="B11" i="132"/>
  <c r="B10" i="132"/>
  <c r="B9" i="132"/>
  <c r="B8" i="132"/>
  <c r="B7" i="132"/>
  <c r="E6" i="132"/>
  <c r="D6" i="132"/>
  <c r="C6" i="132"/>
  <c r="B135" i="132" l="1"/>
  <c r="B6" i="132"/>
  <c r="AZ172" i="132"/>
  <c r="AZ171" i="132"/>
  <c r="AZ170" i="132"/>
  <c r="AZ169" i="132"/>
  <c r="AZ168" i="132"/>
  <c r="AZ167" i="132"/>
  <c r="AZ166" i="132"/>
  <c r="AZ165" i="132"/>
  <c r="AZ164" i="132"/>
  <c r="AZ163" i="132"/>
  <c r="AZ162" i="132"/>
  <c r="AZ161" i="132"/>
  <c r="BC160" i="132"/>
  <c r="BB160" i="132"/>
  <c r="BA160" i="132"/>
  <c r="AZ159" i="132"/>
  <c r="AZ158" i="132"/>
  <c r="AZ157" i="132"/>
  <c r="AZ156" i="132"/>
  <c r="AZ155" i="132"/>
  <c r="AZ154" i="132"/>
  <c r="AZ153" i="132"/>
  <c r="AZ152" i="132"/>
  <c r="AZ151" i="132"/>
  <c r="AZ150" i="132"/>
  <c r="AZ149" i="132"/>
  <c r="AZ148" i="132"/>
  <c r="AZ147" i="132"/>
  <c r="AZ146" i="132"/>
  <c r="AZ145" i="132"/>
  <c r="AZ144" i="132"/>
  <c r="AZ143" i="132"/>
  <c r="BC142" i="132"/>
  <c r="BB142" i="132"/>
  <c r="BA142" i="132"/>
  <c r="AZ141" i="132"/>
  <c r="AZ140" i="132"/>
  <c r="AZ139" i="132"/>
  <c r="AZ138" i="132"/>
  <c r="AZ137" i="132"/>
  <c r="AZ136" i="132"/>
  <c r="AZ135" i="132"/>
  <c r="AZ134" i="132"/>
  <c r="AZ133" i="132"/>
  <c r="BC132" i="132"/>
  <c r="BB132" i="132"/>
  <c r="BA132" i="132"/>
  <c r="AZ132" i="132" s="1"/>
  <c r="AZ131" i="132"/>
  <c r="AZ130" i="132"/>
  <c r="AZ129" i="132"/>
  <c r="AZ128" i="132"/>
  <c r="AZ127" i="132"/>
  <c r="AZ126" i="132"/>
  <c r="AZ125" i="132"/>
  <c r="BC124" i="132"/>
  <c r="BB124" i="132"/>
  <c r="BA124" i="132"/>
  <c r="AZ124" i="132" s="1"/>
  <c r="AZ123" i="132"/>
  <c r="AZ122" i="132"/>
  <c r="AZ121" i="132"/>
  <c r="AZ120" i="132"/>
  <c r="AZ119" i="132"/>
  <c r="AZ118" i="132"/>
  <c r="AZ117" i="132"/>
  <c r="AZ116" i="132"/>
  <c r="AZ115" i="132"/>
  <c r="AZ114" i="132"/>
  <c r="AZ113" i="132"/>
  <c r="AZ112" i="132"/>
  <c r="AZ111" i="132"/>
  <c r="AZ110" i="132"/>
  <c r="AZ109" i="132"/>
  <c r="AZ108" i="132"/>
  <c r="AZ107" i="132"/>
  <c r="BC106" i="132"/>
  <c r="BB106" i="132"/>
  <c r="BA106" i="132"/>
  <c r="AZ106" i="132"/>
  <c r="AZ105" i="132"/>
  <c r="AZ104" i="132"/>
  <c r="AZ103" i="132"/>
  <c r="AZ102" i="132"/>
  <c r="AZ101" i="132"/>
  <c r="AZ100" i="132"/>
  <c r="AZ99" i="132"/>
  <c r="AZ98" i="132"/>
  <c r="AZ97" i="132"/>
  <c r="AZ96" i="132"/>
  <c r="AZ95" i="132"/>
  <c r="AZ94" i="132"/>
  <c r="AZ93" i="132"/>
  <c r="AZ92" i="132"/>
  <c r="AZ91" i="132"/>
  <c r="AZ90" i="132"/>
  <c r="AZ89" i="132"/>
  <c r="AZ88" i="132"/>
  <c r="AZ87" i="132"/>
  <c r="AZ86" i="132"/>
  <c r="BC85" i="132"/>
  <c r="BB85" i="132"/>
  <c r="BA85" i="132"/>
  <c r="AZ85" i="132"/>
  <c r="AZ84" i="132"/>
  <c r="AZ83" i="132"/>
  <c r="AZ82" i="132"/>
  <c r="AZ81" i="132"/>
  <c r="AZ80" i="132"/>
  <c r="AZ79" i="132"/>
  <c r="AZ78" i="132"/>
  <c r="AZ77" i="132"/>
  <c r="AZ76" i="132"/>
  <c r="AZ75" i="132"/>
  <c r="AZ74" i="132"/>
  <c r="AZ73" i="132"/>
  <c r="AZ72" i="132"/>
  <c r="BC71" i="132"/>
  <c r="BB71" i="132"/>
  <c r="BA71" i="132"/>
  <c r="AZ70" i="132"/>
  <c r="AZ69" i="132"/>
  <c r="AZ68" i="132"/>
  <c r="AZ67" i="132"/>
  <c r="AZ66" i="132"/>
  <c r="AZ65" i="132"/>
  <c r="AZ64" i="132"/>
  <c r="AZ63" i="132"/>
  <c r="AZ62" i="132"/>
  <c r="AZ61" i="132"/>
  <c r="AZ60" i="132"/>
  <c r="AZ59" i="132"/>
  <c r="BC58" i="132"/>
  <c r="BB58" i="132"/>
  <c r="BA58" i="132"/>
  <c r="AZ58" i="132" s="1"/>
  <c r="AZ57" i="132"/>
  <c r="AZ56" i="132"/>
  <c r="AZ55" i="132"/>
  <c r="AZ54" i="132"/>
  <c r="AZ53" i="132"/>
  <c r="AZ52" i="132"/>
  <c r="AZ51" i="132"/>
  <c r="AZ50" i="132"/>
  <c r="AZ49" i="132"/>
  <c r="AZ48" i="132"/>
  <c r="AZ47" i="132"/>
  <c r="AZ46" i="132"/>
  <c r="AZ45" i="132"/>
  <c r="AZ44" i="132"/>
  <c r="AZ43" i="132"/>
  <c r="AZ42" i="132"/>
  <c r="AZ41" i="132"/>
  <c r="AZ40" i="132"/>
  <c r="AZ39" i="132"/>
  <c r="AZ38" i="132"/>
  <c r="AZ37" i="132"/>
  <c r="AZ36" i="132"/>
  <c r="AZ35" i="132"/>
  <c r="AZ34" i="132"/>
  <c r="BC33" i="132"/>
  <c r="BB33" i="132"/>
  <c r="BA33" i="132"/>
  <c r="AZ33" i="132"/>
  <c r="AZ32" i="132"/>
  <c r="AZ31" i="132"/>
  <c r="AZ30" i="132"/>
  <c r="AZ29" i="132"/>
  <c r="AZ28" i="132"/>
  <c r="AZ27" i="132"/>
  <c r="AZ26" i="132"/>
  <c r="AZ25" i="132"/>
  <c r="AZ24" i="132"/>
  <c r="AZ23" i="132"/>
  <c r="AZ22" i="132"/>
  <c r="AZ21" i="132"/>
  <c r="AZ20" i="132"/>
  <c r="AZ19" i="132"/>
  <c r="AZ18" i="132"/>
  <c r="AZ17" i="132"/>
  <c r="AZ16" i="132"/>
  <c r="AZ15" i="132"/>
  <c r="AZ14" i="132"/>
  <c r="AZ13" i="132"/>
  <c r="AZ12" i="132"/>
  <c r="AZ11" i="132"/>
  <c r="AZ10" i="132"/>
  <c r="AZ9" i="132"/>
  <c r="AZ8" i="132"/>
  <c r="AZ7" i="132"/>
  <c r="BC6" i="132"/>
  <c r="BB6" i="132"/>
  <c r="AZ6" i="132" s="1"/>
  <c r="BA6" i="132"/>
  <c r="AZ160" i="132" l="1"/>
  <c r="AZ71" i="132"/>
  <c r="AZ142" i="132"/>
  <c r="L319" i="131"/>
  <c r="L318" i="131"/>
  <c r="L317" i="131"/>
  <c r="L316" i="131"/>
  <c r="L315" i="131"/>
  <c r="L314" i="131"/>
  <c r="L313" i="131"/>
  <c r="L312" i="131"/>
  <c r="L311" i="131"/>
  <c r="L310" i="131"/>
  <c r="L309" i="131"/>
  <c r="O308" i="131"/>
  <c r="N308" i="131"/>
  <c r="M308" i="131"/>
  <c r="L308" i="131" s="1"/>
  <c r="L307" i="131"/>
  <c r="L306" i="131"/>
  <c r="L305" i="131"/>
  <c r="L304" i="131"/>
  <c r="L303" i="131"/>
  <c r="L302" i="131"/>
  <c r="L301" i="131"/>
  <c r="L300" i="131"/>
  <c r="L299" i="131"/>
  <c r="L298" i="131"/>
  <c r="L297" i="131"/>
  <c r="L296" i="131"/>
  <c r="L295" i="131"/>
  <c r="L294" i="131"/>
  <c r="L293" i="131"/>
  <c r="L292" i="131"/>
  <c r="L291" i="131"/>
  <c r="L290" i="131"/>
  <c r="L289" i="131"/>
  <c r="L288" i="131"/>
  <c r="L287" i="131"/>
  <c r="O286" i="131"/>
  <c r="N286" i="131"/>
  <c r="M286" i="131"/>
  <c r="L286" i="131"/>
  <c r="L285" i="131"/>
  <c r="L284" i="131"/>
  <c r="L283" i="131"/>
  <c r="L282" i="131"/>
  <c r="L281" i="131"/>
  <c r="L280" i="131"/>
  <c r="L279" i="131"/>
  <c r="L278" i="131"/>
  <c r="L277" i="131"/>
  <c r="L276" i="131"/>
  <c r="L275" i="131"/>
  <c r="L274" i="131"/>
  <c r="L273" i="131"/>
  <c r="L272" i="131"/>
  <c r="L271" i="131"/>
  <c r="L270" i="131"/>
  <c r="L269" i="131"/>
  <c r="L268" i="131"/>
  <c r="O267" i="131"/>
  <c r="N267" i="131"/>
  <c r="M267" i="131"/>
  <c r="L267" i="131"/>
  <c r="L266" i="131"/>
  <c r="L265" i="131"/>
  <c r="L264" i="131"/>
  <c r="L263" i="131"/>
  <c r="L262" i="131"/>
  <c r="L261" i="131"/>
  <c r="L260" i="131"/>
  <c r="L259" i="131"/>
  <c r="L258" i="131"/>
  <c r="L257" i="131"/>
  <c r="L256" i="131"/>
  <c r="L255" i="131"/>
  <c r="L254" i="131"/>
  <c r="L253" i="131"/>
  <c r="L252" i="131"/>
  <c r="L251" i="131"/>
  <c r="L250" i="131"/>
  <c r="L249" i="131"/>
  <c r="O248" i="131"/>
  <c r="N248" i="131"/>
  <c r="M248" i="131"/>
  <c r="L247" i="131"/>
  <c r="L246" i="131"/>
  <c r="L245" i="131"/>
  <c r="L244" i="131"/>
  <c r="L243" i="131"/>
  <c r="L242" i="131"/>
  <c r="L241" i="131"/>
  <c r="L240" i="131"/>
  <c r="L239" i="131"/>
  <c r="L238" i="131"/>
  <c r="L237" i="131"/>
  <c r="L236" i="131"/>
  <c r="L235" i="131"/>
  <c r="L234" i="131"/>
  <c r="L233" i="131"/>
  <c r="L232" i="131"/>
  <c r="L231" i="131"/>
  <c r="L230" i="131"/>
  <c r="L229" i="131"/>
  <c r="L228" i="131"/>
  <c r="L227" i="131"/>
  <c r="L226" i="131"/>
  <c r="L225" i="131"/>
  <c r="L224" i="131"/>
  <c r="L223" i="131"/>
  <c r="L222" i="131"/>
  <c r="L221" i="131"/>
  <c r="O220" i="131"/>
  <c r="N220" i="131"/>
  <c r="M220" i="131"/>
  <c r="L220" i="131" s="1"/>
  <c r="L219" i="131"/>
  <c r="L218" i="131"/>
  <c r="L217" i="131"/>
  <c r="L216" i="131"/>
  <c r="L215" i="131"/>
  <c r="L214" i="131"/>
  <c r="L213" i="131"/>
  <c r="L212" i="131"/>
  <c r="L211" i="131"/>
  <c r="L210" i="131"/>
  <c r="L209" i="131"/>
  <c r="L208" i="131"/>
  <c r="L207" i="131"/>
  <c r="L206" i="131"/>
  <c r="L205" i="131"/>
  <c r="L204" i="131"/>
  <c r="L203" i="131"/>
  <c r="L202" i="131"/>
  <c r="L201" i="131"/>
  <c r="O200" i="131"/>
  <c r="N200" i="131"/>
  <c r="M200" i="131"/>
  <c r="L199" i="131"/>
  <c r="L198" i="131"/>
  <c r="L197" i="131"/>
  <c r="L196" i="131"/>
  <c r="L195" i="131"/>
  <c r="L194" i="131"/>
  <c r="L193" i="131"/>
  <c r="L192" i="131"/>
  <c r="L191" i="131"/>
  <c r="L190" i="131"/>
  <c r="L189" i="131"/>
  <c r="L188" i="131"/>
  <c r="L187" i="131"/>
  <c r="L186" i="131"/>
  <c r="O185" i="131"/>
  <c r="N185" i="131"/>
  <c r="M185" i="131"/>
  <c r="L185" i="131" s="1"/>
  <c r="L184" i="131"/>
  <c r="L183" i="131"/>
  <c r="L182" i="131"/>
  <c r="L181" i="131"/>
  <c r="L180" i="131"/>
  <c r="L179" i="131"/>
  <c r="L178" i="131"/>
  <c r="L177" i="131"/>
  <c r="L176" i="131"/>
  <c r="L175" i="131"/>
  <c r="L174" i="131"/>
  <c r="L173" i="131"/>
  <c r="L172" i="131"/>
  <c r="L171" i="131"/>
  <c r="L170" i="131"/>
  <c r="L169" i="131"/>
  <c r="L168" i="131"/>
  <c r="L167" i="131"/>
  <c r="L166" i="131"/>
  <c r="O165" i="131"/>
  <c r="N165" i="131"/>
  <c r="M165" i="131"/>
  <c r="L165" i="131"/>
  <c r="L164" i="131"/>
  <c r="L163" i="131"/>
  <c r="L162" i="131"/>
  <c r="L161" i="131"/>
  <c r="L160" i="131"/>
  <c r="L159" i="131"/>
  <c r="L158" i="131"/>
  <c r="L157" i="131"/>
  <c r="L156" i="131"/>
  <c r="L155" i="131"/>
  <c r="L154" i="131"/>
  <c r="L153" i="131"/>
  <c r="L152" i="131"/>
  <c r="L151" i="131"/>
  <c r="L150" i="131"/>
  <c r="L149" i="131"/>
  <c r="O148" i="131"/>
  <c r="N148" i="131"/>
  <c r="M148" i="131"/>
  <c r="L148" i="131" s="1"/>
  <c r="L147" i="131"/>
  <c r="L146" i="131"/>
  <c r="L145" i="131"/>
  <c r="L144" i="131"/>
  <c r="L143" i="131"/>
  <c r="L142" i="131"/>
  <c r="L141" i="131"/>
  <c r="L140" i="131"/>
  <c r="L139" i="131"/>
  <c r="L138" i="131"/>
  <c r="L137" i="131"/>
  <c r="L136" i="131"/>
  <c r="L135" i="131"/>
  <c r="L134" i="131"/>
  <c r="L133" i="131"/>
  <c r="L132" i="131"/>
  <c r="L131" i="131"/>
  <c r="L130" i="131"/>
  <c r="L129" i="131"/>
  <c r="L128" i="131"/>
  <c r="L127" i="131"/>
  <c r="L126" i="131"/>
  <c r="L125" i="131"/>
  <c r="L124" i="131"/>
  <c r="L123" i="131"/>
  <c r="L122" i="131"/>
  <c r="L121" i="131"/>
  <c r="L120" i="131"/>
  <c r="L119" i="131"/>
  <c r="L118" i="131"/>
  <c r="L117" i="131"/>
  <c r="L116" i="131"/>
  <c r="L115" i="131"/>
  <c r="O114" i="131"/>
  <c r="N114" i="131"/>
  <c r="M114" i="131"/>
  <c r="L114" i="131" s="1"/>
  <c r="L113" i="131"/>
  <c r="L112" i="131"/>
  <c r="L111" i="131"/>
  <c r="L110" i="131"/>
  <c r="L109" i="131"/>
  <c r="L108" i="131"/>
  <c r="L107" i="131"/>
  <c r="L106" i="131"/>
  <c r="L105" i="131"/>
  <c r="L104" i="131"/>
  <c r="L103" i="131"/>
  <c r="L102" i="131"/>
  <c r="L101" i="131"/>
  <c r="L100" i="131"/>
  <c r="L99" i="131"/>
  <c r="L98" i="131"/>
  <c r="L97" i="131"/>
  <c r="L96" i="131"/>
  <c r="L95" i="131"/>
  <c r="L94" i="131"/>
  <c r="L93" i="131"/>
  <c r="L92" i="131"/>
  <c r="L91" i="131"/>
  <c r="O90" i="131"/>
  <c r="N90" i="131"/>
  <c r="M90" i="131"/>
  <c r="L90" i="131"/>
  <c r="L89" i="131"/>
  <c r="L88" i="131"/>
  <c r="L87" i="131"/>
  <c r="L86" i="131"/>
  <c r="L85" i="131"/>
  <c r="L84" i="131"/>
  <c r="L83" i="131"/>
  <c r="L82" i="131"/>
  <c r="L81" i="131"/>
  <c r="L80" i="131"/>
  <c r="L79" i="131"/>
  <c r="L78" i="131"/>
  <c r="L77" i="131"/>
  <c r="L76" i="131"/>
  <c r="L75" i="131"/>
  <c r="L74" i="131"/>
  <c r="O73" i="131"/>
  <c r="N73" i="131"/>
  <c r="M73" i="131"/>
  <c r="L72" i="131"/>
  <c r="L71" i="131"/>
  <c r="L70" i="131"/>
  <c r="L69" i="131"/>
  <c r="L68" i="131"/>
  <c r="L67" i="131"/>
  <c r="L66" i="131"/>
  <c r="L65" i="131"/>
  <c r="L64" i="131"/>
  <c r="L63" i="131"/>
  <c r="L62" i="131"/>
  <c r="L61" i="131"/>
  <c r="L60" i="131"/>
  <c r="L59" i="131"/>
  <c r="L58" i="131"/>
  <c r="L57" i="131"/>
  <c r="L56" i="131"/>
  <c r="L55" i="131"/>
  <c r="O54" i="131"/>
  <c r="N54" i="131"/>
  <c r="M54" i="131"/>
  <c r="L54" i="131" s="1"/>
  <c r="L53" i="131"/>
  <c r="L52" i="131"/>
  <c r="L51" i="131"/>
  <c r="L50" i="131"/>
  <c r="L49" i="131"/>
  <c r="L48" i="131"/>
  <c r="L47" i="131"/>
  <c r="L46" i="131"/>
  <c r="L45" i="131"/>
  <c r="L44" i="131"/>
  <c r="L43" i="131"/>
  <c r="L42" i="131"/>
  <c r="L41" i="131"/>
  <c r="O40" i="131"/>
  <c r="N40" i="131"/>
  <c r="M40" i="131"/>
  <c r="L40" i="131" s="1"/>
  <c r="L39" i="131"/>
  <c r="L38" i="131"/>
  <c r="L37" i="131"/>
  <c r="L36" i="131"/>
  <c r="L35" i="131"/>
  <c r="L34" i="131"/>
  <c r="L33" i="131"/>
  <c r="L32" i="131"/>
  <c r="L31" i="131"/>
  <c r="L30" i="131"/>
  <c r="L29" i="131"/>
  <c r="L28" i="131"/>
  <c r="L27" i="131"/>
  <c r="L26" i="131"/>
  <c r="L25" i="131"/>
  <c r="L24" i="131"/>
  <c r="L23" i="131"/>
  <c r="L22" i="131"/>
  <c r="L21" i="131"/>
  <c r="L20" i="131"/>
  <c r="L19" i="131"/>
  <c r="L18" i="131"/>
  <c r="L17" i="131"/>
  <c r="L16" i="131"/>
  <c r="L15" i="131"/>
  <c r="L14" i="131"/>
  <c r="L13" i="131"/>
  <c r="L12" i="131"/>
  <c r="L11" i="131"/>
  <c r="L10" i="131"/>
  <c r="L9" i="131"/>
  <c r="L8" i="131"/>
  <c r="L7" i="131"/>
  <c r="O6" i="131"/>
  <c r="N6" i="131"/>
  <c r="M6" i="131"/>
  <c r="L6" i="131"/>
  <c r="L200" i="131" l="1"/>
  <c r="L73" i="131"/>
  <c r="L248" i="131"/>
  <c r="AI144" i="132"/>
  <c r="AH144" i="132"/>
  <c r="AG144" i="132"/>
  <c r="AF144" i="132" s="1"/>
  <c r="AI125" i="132"/>
  <c r="AH125" i="132"/>
  <c r="AG125" i="132"/>
  <c r="AF125" i="132" s="1"/>
  <c r="AI105" i="132"/>
  <c r="AH105" i="132"/>
  <c r="AG105" i="132"/>
  <c r="AF105" i="132" s="1"/>
  <c r="AI84" i="132"/>
  <c r="AH84" i="132"/>
  <c r="AG84" i="132"/>
  <c r="AF84" i="132" s="1"/>
  <c r="AI66" i="132"/>
  <c r="AH66" i="132"/>
  <c r="AG66" i="132"/>
  <c r="AF66" i="132" s="1"/>
  <c r="AI50" i="132"/>
  <c r="AH50" i="132"/>
  <c r="AG50" i="132"/>
  <c r="AF50" i="132" s="1"/>
  <c r="AI33" i="132"/>
  <c r="AH33" i="132"/>
  <c r="AG33" i="132"/>
  <c r="AI6" i="132"/>
  <c r="AH6" i="132"/>
  <c r="AG6" i="132"/>
  <c r="AF6" i="132" s="1"/>
  <c r="AF33" i="132" l="1"/>
  <c r="B407" i="13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5" i="131" s="1"/>
  <c r="B394" i="131"/>
  <c r="B393" i="131"/>
  <c r="B392" i="131"/>
  <c r="B391" i="131"/>
  <c r="B390" i="131"/>
  <c r="B389" i="131"/>
  <c r="B388" i="131"/>
  <c r="B387" i="131"/>
  <c r="B386" i="131"/>
  <c r="B385" i="131"/>
  <c r="B384" i="131"/>
  <c r="B383" i="131"/>
  <c r="B382" i="131"/>
  <c r="B381" i="131"/>
  <c r="B380" i="131"/>
  <c r="B379" i="131"/>
  <c r="B378" i="131"/>
  <c r="B377" i="131"/>
  <c r="B376" i="131"/>
  <c r="B375" i="131"/>
  <c r="B374" i="131"/>
  <c r="B373" i="131"/>
  <c r="B372" i="131"/>
  <c r="E371" i="131"/>
  <c r="D371" i="131"/>
  <c r="C371" i="131"/>
  <c r="B371" i="131" s="1"/>
  <c r="B370" i="131"/>
  <c r="B369" i="131"/>
  <c r="B368" i="131"/>
  <c r="B367" i="131"/>
  <c r="B366" i="131"/>
  <c r="B365" i="131"/>
  <c r="B364" i="131"/>
  <c r="B363" i="131"/>
  <c r="B362" i="131"/>
  <c r="B361" i="131"/>
  <c r="B360" i="131"/>
  <c r="B359" i="131"/>
  <c r="B358" i="131"/>
  <c r="B357" i="131"/>
  <c r="B356" i="131"/>
  <c r="B355" i="131"/>
  <c r="B354" i="131"/>
  <c r="B353" i="131"/>
  <c r="B352" i="131"/>
  <c r="B351" i="131"/>
  <c r="B350" i="131"/>
  <c r="B349" i="131"/>
  <c r="B348" i="131"/>
  <c r="B347" i="131"/>
  <c r="E346" i="131"/>
  <c r="D346" i="131"/>
  <c r="C346" i="131"/>
  <c r="B346" i="131"/>
  <c r="B345" i="131"/>
  <c r="B344" i="131"/>
  <c r="B343" i="131"/>
  <c r="B342" i="131"/>
  <c r="B341" i="131"/>
  <c r="B340" i="131"/>
  <c r="B339" i="131"/>
  <c r="B338" i="131"/>
  <c r="B337" i="131"/>
  <c r="B336" i="131"/>
  <c r="B335" i="131"/>
  <c r="B334" i="131"/>
  <c r="B333" i="131"/>
  <c r="B332" i="131"/>
  <c r="B331" i="131"/>
  <c r="B330" i="131"/>
  <c r="B329" i="131"/>
  <c r="B328" i="131"/>
  <c r="B327" i="131"/>
  <c r="B326" i="131"/>
  <c r="B325" i="131"/>
  <c r="E324" i="131"/>
  <c r="D324" i="131"/>
  <c r="C324" i="131"/>
  <c r="B324" i="131" s="1"/>
  <c r="B323" i="131"/>
  <c r="B322" i="131"/>
  <c r="B321" i="131"/>
  <c r="B320" i="131"/>
  <c r="B319" i="131"/>
  <c r="B318" i="131"/>
  <c r="B317" i="131"/>
  <c r="B316" i="131"/>
  <c r="B315" i="131"/>
  <c r="B314" i="131"/>
  <c r="B313" i="131"/>
  <c r="B312" i="131"/>
  <c r="B311" i="131"/>
  <c r="B310" i="131"/>
  <c r="B309" i="131"/>
  <c r="B308" i="131"/>
  <c r="B307" i="131"/>
  <c r="B306" i="131"/>
  <c r="B305" i="131"/>
  <c r="B304" i="131"/>
  <c r="B303" i="131"/>
  <c r="B302" i="131"/>
  <c r="B301" i="131"/>
  <c r="B300" i="131"/>
  <c r="B299" i="131"/>
  <c r="B298" i="131"/>
  <c r="B297" i="131"/>
  <c r="B296" i="131"/>
  <c r="E295" i="131"/>
  <c r="D295" i="131"/>
  <c r="C295" i="131"/>
  <c r="B295" i="131" s="1"/>
  <c r="B294" i="131"/>
  <c r="B293" i="131"/>
  <c r="B292" i="131"/>
  <c r="B291" i="131"/>
  <c r="B290" i="131"/>
  <c r="B289" i="131"/>
  <c r="B288" i="131"/>
  <c r="B287" i="131"/>
  <c r="B286" i="131"/>
  <c r="B285" i="131"/>
  <c r="B284" i="131"/>
  <c r="B283" i="131"/>
  <c r="B282" i="131"/>
  <c r="B281" i="131"/>
  <c r="B280" i="131"/>
  <c r="B279" i="131"/>
  <c r="B278" i="131"/>
  <c r="B277" i="131"/>
  <c r="B276" i="131"/>
  <c r="B275" i="131"/>
  <c r="B274" i="131"/>
  <c r="B273" i="131"/>
  <c r="E272" i="131"/>
  <c r="D272" i="131"/>
  <c r="C272" i="131"/>
  <c r="B271" i="131"/>
  <c r="B270" i="131"/>
  <c r="B269" i="131"/>
  <c r="B268" i="131"/>
  <c r="B267" i="131"/>
  <c r="B266" i="131"/>
  <c r="B265" i="131"/>
  <c r="B264" i="131"/>
  <c r="B263" i="131"/>
  <c r="B262" i="131"/>
  <c r="B261" i="131"/>
  <c r="B260" i="131"/>
  <c r="B259" i="131"/>
  <c r="B258" i="131"/>
  <c r="B257" i="131"/>
  <c r="B256" i="131"/>
  <c r="B255" i="131"/>
  <c r="B254" i="131"/>
  <c r="B253" i="131"/>
  <c r="B252" i="131"/>
  <c r="B251" i="131"/>
  <c r="B250" i="131"/>
  <c r="B249" i="131"/>
  <c r="B248" i="131"/>
  <c r="B247" i="131"/>
  <c r="B246" i="131"/>
  <c r="B245" i="131"/>
  <c r="B244" i="131"/>
  <c r="B243" i="131"/>
  <c r="B242" i="131"/>
  <c r="B241" i="131"/>
  <c r="B240" i="131"/>
  <c r="B239" i="131"/>
  <c r="B238" i="131"/>
  <c r="B237" i="131"/>
  <c r="B236" i="131"/>
  <c r="B235" i="131"/>
  <c r="B234" i="131"/>
  <c r="B233" i="131"/>
  <c r="B232" i="131"/>
  <c r="B231" i="131"/>
  <c r="B230" i="131"/>
  <c r="B229" i="131"/>
  <c r="B228" i="131"/>
  <c r="B227" i="131"/>
  <c r="B226" i="131"/>
  <c r="B225" i="131"/>
  <c r="B224" i="131"/>
  <c r="B223" i="131"/>
  <c r="B222" i="131"/>
  <c r="B221" i="131"/>
  <c r="B220" i="131"/>
  <c r="B219" i="131"/>
  <c r="B218" i="131"/>
  <c r="B217" i="131"/>
  <c r="B216" i="131"/>
  <c r="B215" i="131"/>
  <c r="B214" i="131"/>
  <c r="B213" i="131"/>
  <c r="B212" i="131"/>
  <c r="B211" i="131"/>
  <c r="B210" i="131"/>
  <c r="B209" i="131"/>
  <c r="B208" i="131"/>
  <c r="B207" i="131"/>
  <c r="B206" i="131"/>
  <c r="B205" i="131"/>
  <c r="B204" i="131"/>
  <c r="E203" i="131"/>
  <c r="D203" i="131"/>
  <c r="C203" i="131"/>
  <c r="B203" i="131" s="1"/>
  <c r="B202" i="131"/>
  <c r="B201" i="131"/>
  <c r="B200" i="131"/>
  <c r="B199" i="131"/>
  <c r="B198" i="131"/>
  <c r="B197" i="131"/>
  <c r="B196" i="131"/>
  <c r="B195" i="131"/>
  <c r="B194" i="131"/>
  <c r="B193" i="131"/>
  <c r="E192" i="131"/>
  <c r="D192" i="131"/>
  <c r="C192" i="131"/>
  <c r="B191" i="131"/>
  <c r="B190" i="131"/>
  <c r="B189" i="131"/>
  <c r="B188" i="131"/>
  <c r="B187" i="131"/>
  <c r="B186" i="131"/>
  <c r="B185" i="131"/>
  <c r="B184" i="131"/>
  <c r="B183" i="131"/>
  <c r="B182" i="131"/>
  <c r="B181" i="131"/>
  <c r="B180" i="131"/>
  <c r="B179" i="131"/>
  <c r="B178" i="131"/>
  <c r="B177" i="131"/>
  <c r="B176" i="131"/>
  <c r="B175" i="131"/>
  <c r="B174" i="131"/>
  <c r="B173" i="131"/>
  <c r="B172" i="131"/>
  <c r="B171" i="131"/>
  <c r="B170" i="131"/>
  <c r="B169" i="131"/>
  <c r="B168" i="131"/>
  <c r="B167" i="131"/>
  <c r="B166" i="131"/>
  <c r="B165" i="131"/>
  <c r="B164" i="131"/>
  <c r="B163" i="131"/>
  <c r="B162" i="131"/>
  <c r="B161" i="131"/>
  <c r="B160" i="131"/>
  <c r="B159" i="131"/>
  <c r="E158" i="131"/>
  <c r="D158" i="131"/>
  <c r="B158" i="131" s="1"/>
  <c r="C158" i="131"/>
  <c r="B157" i="131"/>
  <c r="B156" i="131"/>
  <c r="B155" i="131"/>
  <c r="B154" i="131"/>
  <c r="B153" i="131"/>
  <c r="B152" i="131"/>
  <c r="B151" i="131"/>
  <c r="B150" i="131"/>
  <c r="B149" i="131"/>
  <c r="B148" i="131"/>
  <c r="B147" i="131"/>
  <c r="B146" i="131"/>
  <c r="B145" i="131"/>
  <c r="B144" i="131"/>
  <c r="B143" i="131"/>
  <c r="B142" i="131"/>
  <c r="B141" i="131"/>
  <c r="B140" i="131"/>
  <c r="B139" i="131"/>
  <c r="B138" i="131"/>
  <c r="B137" i="131"/>
  <c r="B136" i="131"/>
  <c r="B135" i="131"/>
  <c r="B134" i="131"/>
  <c r="B133" i="131"/>
  <c r="E132" i="131"/>
  <c r="D132" i="131"/>
  <c r="C132" i="131"/>
  <c r="B132" i="131"/>
  <c r="B131" i="131"/>
  <c r="B130" i="131"/>
  <c r="B129" i="131"/>
  <c r="B128" i="131"/>
  <c r="B127" i="131"/>
  <c r="B126" i="131"/>
  <c r="B125" i="131"/>
  <c r="B124" i="131"/>
  <c r="B123" i="131"/>
  <c r="B122" i="131"/>
  <c r="B121" i="131"/>
  <c r="B120" i="131"/>
  <c r="B119" i="131"/>
  <c r="B118" i="131"/>
  <c r="B117" i="131"/>
  <c r="B116" i="131"/>
  <c r="B115" i="131"/>
  <c r="E114" i="131"/>
  <c r="D114" i="131"/>
  <c r="C114" i="131"/>
  <c r="B114" i="131" s="1"/>
  <c r="B113" i="131"/>
  <c r="B112" i="131"/>
  <c r="B111" i="131"/>
  <c r="B110" i="131"/>
  <c r="B109" i="131"/>
  <c r="B108" i="131"/>
  <c r="B107" i="131"/>
  <c r="B106" i="131"/>
  <c r="B105" i="131"/>
  <c r="B104" i="131"/>
  <c r="B103" i="131"/>
  <c r="B102" i="131"/>
  <c r="B101" i="131"/>
  <c r="B100" i="131"/>
  <c r="B99" i="131"/>
  <c r="B98" i="131"/>
  <c r="B97" i="131"/>
  <c r="B96" i="131"/>
  <c r="B95" i="131"/>
  <c r="B94" i="131"/>
  <c r="B93" i="131"/>
  <c r="B92" i="131"/>
  <c r="B91" i="131"/>
  <c r="B90" i="131"/>
  <c r="B89" i="131"/>
  <c r="B88" i="131"/>
  <c r="B87" i="131"/>
  <c r="B86" i="131"/>
  <c r="B85" i="131"/>
  <c r="B84" i="131"/>
  <c r="B83" i="131"/>
  <c r="B82" i="131"/>
  <c r="B81" i="131"/>
  <c r="B80" i="131"/>
  <c r="B79" i="131"/>
  <c r="B78" i="131"/>
  <c r="B77" i="131"/>
  <c r="B76" i="131"/>
  <c r="B75" i="131"/>
  <c r="B74" i="131"/>
  <c r="B73" i="131"/>
  <c r="B72" i="131"/>
  <c r="B71" i="131"/>
  <c r="B70" i="131"/>
  <c r="B69" i="131"/>
  <c r="B68" i="131"/>
  <c r="B67" i="131"/>
  <c r="E66" i="131"/>
  <c r="D66" i="131"/>
  <c r="C66" i="131"/>
  <c r="B66" i="131"/>
  <c r="B65" i="131"/>
  <c r="B64" i="131"/>
  <c r="B63" i="131"/>
  <c r="B62" i="131"/>
  <c r="B61" i="131"/>
  <c r="B60" i="131"/>
  <c r="B59" i="131"/>
  <c r="B58" i="131"/>
  <c r="B57" i="131"/>
  <c r="B56" i="131"/>
  <c r="B55" i="131"/>
  <c r="B54" i="131"/>
  <c r="B53" i="131"/>
  <c r="B52" i="131"/>
  <c r="B51" i="131"/>
  <c r="B50" i="131"/>
  <c r="B49" i="131"/>
  <c r="B48" i="131"/>
  <c r="B47" i="131"/>
  <c r="B46" i="131"/>
  <c r="B45" i="131"/>
  <c r="B44" i="131"/>
  <c r="B43" i="131"/>
  <c r="B42" i="131"/>
  <c r="B41" i="131"/>
  <c r="B40" i="131"/>
  <c r="B39" i="131"/>
  <c r="B38" i="131"/>
  <c r="B37" i="131"/>
  <c r="B36" i="131"/>
  <c r="B35" i="131"/>
  <c r="B34" i="131"/>
  <c r="E33" i="131"/>
  <c r="D33" i="131"/>
  <c r="C33" i="131"/>
  <c r="B33" i="131"/>
  <c r="B32" i="131"/>
  <c r="B31" i="131"/>
  <c r="B30" i="131"/>
  <c r="B29" i="131"/>
  <c r="B28" i="131"/>
  <c r="B27" i="131"/>
  <c r="B26" i="131"/>
  <c r="B25" i="131"/>
  <c r="B24" i="131"/>
  <c r="B23" i="131"/>
  <c r="B22" i="131"/>
  <c r="B21" i="131"/>
  <c r="B20" i="131"/>
  <c r="B19" i="131"/>
  <c r="B18" i="131"/>
  <c r="B17" i="131"/>
  <c r="B16" i="131"/>
  <c r="B15" i="131"/>
  <c r="B14" i="131"/>
  <c r="B13" i="131"/>
  <c r="B12" i="131"/>
  <c r="B11" i="131"/>
  <c r="B10" i="131"/>
  <c r="B9" i="131"/>
  <c r="B8" i="131"/>
  <c r="B7" i="131"/>
  <c r="E6" i="131"/>
  <c r="D6" i="131"/>
  <c r="C6" i="131"/>
  <c r="B6" i="131" s="1"/>
  <c r="B192" i="131" l="1"/>
  <c r="B272" i="131"/>
  <c r="AA215" i="131"/>
  <c r="AA214" i="131"/>
  <c r="AA213" i="131"/>
  <c r="AA212" i="131"/>
  <c r="AA211" i="131"/>
  <c r="AA210" i="131"/>
  <c r="AA209" i="131"/>
  <c r="AA208" i="131"/>
  <c r="AA207" i="131"/>
  <c r="AA206" i="131"/>
  <c r="AA205" i="131"/>
  <c r="AA204" i="131"/>
  <c r="AA203" i="131"/>
  <c r="AA202" i="131"/>
  <c r="AA201" i="131"/>
  <c r="AA200" i="131"/>
  <c r="AA199" i="131"/>
  <c r="AA198" i="131"/>
  <c r="AA197" i="131"/>
  <c r="AA196" i="131"/>
  <c r="AA195" i="131"/>
  <c r="AA194" i="131"/>
  <c r="AD193" i="131"/>
  <c r="AC193" i="131"/>
  <c r="AB193" i="131"/>
  <c r="AA193" i="131" s="1"/>
  <c r="AA192" i="131"/>
  <c r="AA191" i="131"/>
  <c r="AA190" i="131"/>
  <c r="AA189" i="131"/>
  <c r="AA188" i="131"/>
  <c r="AA187" i="131"/>
  <c r="AA186" i="131"/>
  <c r="AA185" i="131"/>
  <c r="AA184" i="131"/>
  <c r="AA183" i="131"/>
  <c r="AA182" i="131"/>
  <c r="AA181" i="131"/>
  <c r="AA180" i="131"/>
  <c r="AA179" i="131"/>
  <c r="AA178" i="131"/>
  <c r="AA177" i="131"/>
  <c r="AA176" i="131"/>
  <c r="AA175" i="131"/>
  <c r="AA174" i="131"/>
  <c r="AD173" i="131"/>
  <c r="AC173" i="131"/>
  <c r="AB173" i="131"/>
  <c r="AA172" i="131"/>
  <c r="AA171" i="131"/>
  <c r="AA170" i="131"/>
  <c r="AA169" i="131"/>
  <c r="AA168" i="131"/>
  <c r="AA167" i="131"/>
  <c r="AA166" i="131"/>
  <c r="AA165" i="131"/>
  <c r="AA164" i="131"/>
  <c r="AA163" i="131"/>
  <c r="AA162" i="131"/>
  <c r="AA161" i="131"/>
  <c r="AA160" i="131"/>
  <c r="AA159" i="131"/>
  <c r="AA158" i="131"/>
  <c r="AA157" i="131"/>
  <c r="AA156" i="131"/>
  <c r="AA155" i="131"/>
  <c r="AD154" i="131"/>
  <c r="AC154" i="131"/>
  <c r="AB154" i="131"/>
  <c r="AA153" i="131"/>
  <c r="AA152" i="131"/>
  <c r="AA151" i="131"/>
  <c r="AA150" i="131"/>
  <c r="AA149" i="131"/>
  <c r="AA148" i="131"/>
  <c r="AA147" i="131"/>
  <c r="AA146" i="131"/>
  <c r="AA145" i="131"/>
  <c r="AA144" i="131"/>
  <c r="AA143" i="131"/>
  <c r="AA142" i="131"/>
  <c r="AA141" i="131"/>
  <c r="AA140" i="131"/>
  <c r="AA139" i="131"/>
  <c r="AA138" i="131"/>
  <c r="AA137" i="131"/>
  <c r="AA136" i="131"/>
  <c r="AD135" i="131"/>
  <c r="AC135" i="131"/>
  <c r="AB135" i="131"/>
  <c r="AA135" i="131" s="1"/>
  <c r="AA134" i="131"/>
  <c r="AA133" i="131"/>
  <c r="AA132" i="131"/>
  <c r="AA131" i="131"/>
  <c r="AA130" i="131"/>
  <c r="AA129" i="131"/>
  <c r="AA128" i="131"/>
  <c r="AA127" i="131"/>
  <c r="AA126" i="131"/>
  <c r="AA125" i="131"/>
  <c r="AA124" i="131"/>
  <c r="AA123" i="131"/>
  <c r="AA122" i="131"/>
  <c r="AA121" i="131"/>
  <c r="AA120" i="131"/>
  <c r="AA119" i="131"/>
  <c r="AA118" i="131"/>
  <c r="AA117" i="131"/>
  <c r="AA116" i="131"/>
  <c r="AA115" i="131"/>
  <c r="AA114" i="131"/>
  <c r="AA113" i="131"/>
  <c r="AA112" i="131"/>
  <c r="AD111" i="131"/>
  <c r="AC111" i="131"/>
  <c r="AB111" i="131"/>
  <c r="AA111" i="131" s="1"/>
  <c r="AA110" i="131"/>
  <c r="AA109" i="131"/>
  <c r="AA108" i="131"/>
  <c r="AA107" i="131"/>
  <c r="AA106" i="131"/>
  <c r="AA105" i="131"/>
  <c r="AA104" i="131"/>
  <c r="AA103" i="131"/>
  <c r="AA102" i="131"/>
  <c r="AA101" i="131"/>
  <c r="AA100" i="131"/>
  <c r="AA99" i="131"/>
  <c r="AA98" i="131"/>
  <c r="AA97" i="131"/>
  <c r="AA96" i="131"/>
  <c r="AA95" i="131"/>
  <c r="AA94" i="131"/>
  <c r="AA93" i="131"/>
  <c r="AA92" i="131"/>
  <c r="AA91" i="131"/>
  <c r="AD90" i="131"/>
  <c r="AC90" i="131"/>
  <c r="AB90" i="131"/>
  <c r="AA90" i="131" s="1"/>
  <c r="AA89" i="131"/>
  <c r="AA88" i="131"/>
  <c r="AA87" i="131"/>
  <c r="AA86" i="131"/>
  <c r="AA85" i="131"/>
  <c r="AA84" i="131"/>
  <c r="AA83" i="131"/>
  <c r="AA82" i="131"/>
  <c r="AA81" i="131"/>
  <c r="AA80" i="131"/>
  <c r="AA79" i="131"/>
  <c r="AA78" i="131"/>
  <c r="AA77" i="131"/>
  <c r="AA76" i="131"/>
  <c r="AA75" i="131"/>
  <c r="AA74" i="131"/>
  <c r="AD73" i="131"/>
  <c r="AC73" i="131"/>
  <c r="AB73" i="131"/>
  <c r="AA73" i="131" s="1"/>
  <c r="AA72" i="131"/>
  <c r="AA71" i="131"/>
  <c r="AA70" i="131"/>
  <c r="AA69" i="131"/>
  <c r="AA68" i="131"/>
  <c r="AA67" i="131"/>
  <c r="AA66" i="131"/>
  <c r="AA65" i="131"/>
  <c r="AA64" i="131"/>
  <c r="AA63" i="131"/>
  <c r="AA62" i="131"/>
  <c r="AA61" i="131"/>
  <c r="AA60" i="131"/>
  <c r="AA59" i="131"/>
  <c r="AA58" i="131"/>
  <c r="AD57" i="131"/>
  <c r="AC57" i="131"/>
  <c r="AB57" i="131"/>
  <c r="AA57" i="131"/>
  <c r="AA56" i="131"/>
  <c r="AA55" i="131"/>
  <c r="AA54" i="131"/>
  <c r="AA53" i="131"/>
  <c r="AA52" i="131"/>
  <c r="AA51" i="131"/>
  <c r="AA50" i="131"/>
  <c r="AA49" i="131"/>
  <c r="AA48" i="131"/>
  <c r="AA47" i="131"/>
  <c r="AA46" i="131"/>
  <c r="AA45" i="131"/>
  <c r="AA44" i="131"/>
  <c r="AA43" i="131"/>
  <c r="AA42" i="131"/>
  <c r="AA41" i="131"/>
  <c r="AA40" i="131"/>
  <c r="AA39" i="131"/>
  <c r="AA38" i="131"/>
  <c r="AD37" i="131"/>
  <c r="AC37" i="131"/>
  <c r="AB37" i="131"/>
  <c r="AA37" i="131"/>
  <c r="AA36" i="131"/>
  <c r="AA35" i="131"/>
  <c r="AA34" i="131"/>
  <c r="AA33" i="131"/>
  <c r="AA32" i="131"/>
  <c r="AA31" i="131"/>
  <c r="AA30" i="131"/>
  <c r="AA29" i="131"/>
  <c r="AA28" i="131"/>
  <c r="AA27" i="131"/>
  <c r="AA26" i="131"/>
  <c r="AA25" i="131"/>
  <c r="AA24" i="131"/>
  <c r="AA23" i="131"/>
  <c r="AA22" i="131"/>
  <c r="AA21" i="131"/>
  <c r="AA20" i="131"/>
  <c r="AA19" i="131"/>
  <c r="AA18" i="131"/>
  <c r="AA17" i="131"/>
  <c r="AA16" i="131"/>
  <c r="AA15" i="131"/>
  <c r="AA14" i="131"/>
  <c r="AA13" i="131"/>
  <c r="AA12" i="131"/>
  <c r="AA11" i="131"/>
  <c r="AA10" i="131"/>
  <c r="AA9" i="131"/>
  <c r="AA8" i="131"/>
  <c r="AA7" i="131"/>
  <c r="AD6" i="131"/>
  <c r="AC6" i="131"/>
  <c r="AB6" i="131"/>
  <c r="AA6" i="131" s="1"/>
  <c r="AA154" i="131" l="1"/>
  <c r="AA173" i="131"/>
  <c r="AK389" i="131"/>
  <c r="AK388" i="131"/>
  <c r="AK387" i="131"/>
  <c r="AK386" i="131"/>
  <c r="AK385" i="131"/>
  <c r="AK384" i="131"/>
  <c r="AK383" i="131"/>
  <c r="AK382" i="131"/>
  <c r="AK381" i="131"/>
  <c r="AN380" i="131"/>
  <c r="AM380" i="131"/>
  <c r="AL380" i="131"/>
  <c r="AK380" i="131" s="1"/>
  <c r="AK379" i="131"/>
  <c r="AK378" i="131"/>
  <c r="AK377" i="131"/>
  <c r="AK376" i="131"/>
  <c r="AK375" i="131"/>
  <c r="AK374" i="131"/>
  <c r="AK373" i="131"/>
  <c r="AK372" i="131"/>
  <c r="AK371" i="131"/>
  <c r="AK370" i="131"/>
  <c r="AK369" i="131"/>
  <c r="AK368" i="131"/>
  <c r="AK367" i="131"/>
  <c r="AK366" i="131"/>
  <c r="AK365" i="131"/>
  <c r="AK364" i="131"/>
  <c r="AK363" i="131"/>
  <c r="AK362" i="131"/>
  <c r="AK361" i="131"/>
  <c r="AK360" i="131"/>
  <c r="AK359" i="131"/>
  <c r="AK358" i="131"/>
  <c r="AN357" i="131"/>
  <c r="AM357" i="131"/>
  <c r="AL357" i="131"/>
  <c r="AK356" i="131"/>
  <c r="AK355" i="131"/>
  <c r="AK354" i="131"/>
  <c r="AK353" i="131"/>
  <c r="AK352" i="131"/>
  <c r="AK351" i="131"/>
  <c r="AK350" i="131"/>
  <c r="AK349" i="131"/>
  <c r="AK348" i="131"/>
  <c r="AK347" i="131"/>
  <c r="AK346" i="131"/>
  <c r="AK345" i="131"/>
  <c r="AK344" i="131"/>
  <c r="AK343" i="131"/>
  <c r="AK342" i="131"/>
  <c r="AK341" i="131"/>
  <c r="AK340" i="131"/>
  <c r="AK339" i="131"/>
  <c r="AK338" i="131"/>
  <c r="AK337" i="131"/>
  <c r="AN336" i="131"/>
  <c r="AM336" i="131"/>
  <c r="AL336" i="131"/>
  <c r="AK335" i="131"/>
  <c r="AK334" i="131"/>
  <c r="AK333" i="131"/>
  <c r="AK332" i="131"/>
  <c r="AK331" i="131"/>
  <c r="AK330" i="131"/>
  <c r="AK329" i="131"/>
  <c r="AK328" i="131"/>
  <c r="AK327" i="131"/>
  <c r="AK326" i="131"/>
  <c r="AK325" i="131"/>
  <c r="AK324" i="131"/>
  <c r="AK323" i="131"/>
  <c r="AK322" i="131"/>
  <c r="AK321" i="131"/>
  <c r="AK320" i="131"/>
  <c r="AK319" i="131"/>
  <c r="AK318" i="131"/>
  <c r="AK317" i="131"/>
  <c r="AK316" i="131"/>
  <c r="AN315" i="131"/>
  <c r="AM315" i="131"/>
  <c r="AK315" i="131" s="1"/>
  <c r="AL315" i="131"/>
  <c r="AK314" i="131"/>
  <c r="AK313" i="131"/>
  <c r="AK312" i="131"/>
  <c r="AK311" i="131"/>
  <c r="AK310" i="131"/>
  <c r="AK309" i="131"/>
  <c r="AK308" i="131"/>
  <c r="AK307" i="131"/>
  <c r="AK306" i="131"/>
  <c r="AK305" i="131"/>
  <c r="AK304" i="131"/>
  <c r="AK303" i="131"/>
  <c r="AK302" i="131"/>
  <c r="AK301" i="131"/>
  <c r="AK300" i="131"/>
  <c r="AK299" i="131"/>
  <c r="AK298" i="131"/>
  <c r="AK297" i="131"/>
  <c r="AK296" i="131"/>
  <c r="AN295" i="131"/>
  <c r="AM295" i="131"/>
  <c r="AL295" i="131"/>
  <c r="AK295" i="131" s="1"/>
  <c r="AK294" i="131"/>
  <c r="AK293" i="131"/>
  <c r="AK292" i="131"/>
  <c r="AK291" i="131"/>
  <c r="AK290" i="131"/>
  <c r="AK289" i="131"/>
  <c r="AK288" i="131"/>
  <c r="AK287" i="131"/>
  <c r="AK286" i="131"/>
  <c r="AK285" i="131"/>
  <c r="AK284" i="131"/>
  <c r="AK283" i="131"/>
  <c r="AN282" i="131"/>
  <c r="AM282" i="131"/>
  <c r="AL282" i="131"/>
  <c r="AK282" i="131" s="1"/>
  <c r="AK281" i="131"/>
  <c r="AK280" i="131"/>
  <c r="AK279" i="131"/>
  <c r="AK278" i="131"/>
  <c r="AK277" i="131"/>
  <c r="AK276" i="131"/>
  <c r="AK275" i="131"/>
  <c r="AK274" i="131"/>
  <c r="AK273" i="131"/>
  <c r="AK272" i="131"/>
  <c r="AK271" i="131"/>
  <c r="AK270" i="131"/>
  <c r="AK269" i="131"/>
  <c r="AK268" i="131"/>
  <c r="AK267" i="131"/>
  <c r="AK266" i="131"/>
  <c r="AK265" i="131"/>
  <c r="AK264" i="131"/>
  <c r="AK263" i="131"/>
  <c r="AK262" i="131"/>
  <c r="AN261" i="131"/>
  <c r="AM261" i="131"/>
  <c r="AL261" i="131"/>
  <c r="AK261" i="131" s="1"/>
  <c r="AK260" i="131"/>
  <c r="AK259" i="131"/>
  <c r="AK258" i="131"/>
  <c r="AK257" i="131"/>
  <c r="AK256" i="131"/>
  <c r="AK255" i="131"/>
  <c r="AK254" i="131"/>
  <c r="AK253" i="131"/>
  <c r="AK252" i="131"/>
  <c r="AK251" i="131"/>
  <c r="AK250" i="131"/>
  <c r="AK249" i="131"/>
  <c r="AK248" i="131"/>
  <c r="AK247" i="131"/>
  <c r="AK246" i="131"/>
  <c r="AK245" i="131"/>
  <c r="AN244" i="131"/>
  <c r="AM244" i="131"/>
  <c r="AL244" i="131"/>
  <c r="AK244" i="131" s="1"/>
  <c r="AK243" i="131"/>
  <c r="AK242" i="131"/>
  <c r="AK241" i="131"/>
  <c r="AK240" i="131"/>
  <c r="AK239" i="131"/>
  <c r="AK238" i="131"/>
  <c r="AK237" i="131"/>
  <c r="AK236" i="131"/>
  <c r="AK235" i="131"/>
  <c r="AK234" i="131"/>
  <c r="AK233" i="131"/>
  <c r="AK232" i="131"/>
  <c r="AK231" i="131"/>
  <c r="AK230" i="131"/>
  <c r="AK229" i="131"/>
  <c r="AK228" i="131"/>
  <c r="AK227" i="131"/>
  <c r="AK226" i="131"/>
  <c r="AK225" i="131"/>
  <c r="AK224" i="131"/>
  <c r="AK223" i="131"/>
  <c r="AK222" i="131"/>
  <c r="AK221" i="131"/>
  <c r="AK220" i="131"/>
  <c r="AK219" i="131"/>
  <c r="AN218" i="131"/>
  <c r="AM218" i="131"/>
  <c r="AL218" i="131"/>
  <c r="AK218" i="131" s="1"/>
  <c r="AK217" i="131"/>
  <c r="AK216" i="131"/>
  <c r="AK215" i="131"/>
  <c r="AK214" i="131"/>
  <c r="AK213" i="131"/>
  <c r="AK212" i="131"/>
  <c r="AK211" i="131"/>
  <c r="AK210" i="131"/>
  <c r="AK209" i="131"/>
  <c r="AK208" i="131"/>
  <c r="AK207" i="131"/>
  <c r="AK206" i="131"/>
  <c r="AK205" i="131"/>
  <c r="AK204" i="131"/>
  <c r="AK203" i="131"/>
  <c r="AK202" i="131"/>
  <c r="AK201" i="131"/>
  <c r="AK200" i="131"/>
  <c r="AK199" i="131"/>
  <c r="AN198" i="131"/>
  <c r="AM198" i="131"/>
  <c r="AK198" i="131" s="1"/>
  <c r="AL198" i="131"/>
  <c r="AK197" i="131"/>
  <c r="AK196" i="131"/>
  <c r="AK195" i="131"/>
  <c r="AK194" i="131"/>
  <c r="AK193" i="131"/>
  <c r="AK192" i="131"/>
  <c r="AK191" i="131"/>
  <c r="AK190" i="131"/>
  <c r="AK189" i="131"/>
  <c r="AK188" i="131"/>
  <c r="AK187" i="131"/>
  <c r="AK186" i="131"/>
  <c r="AK185" i="131"/>
  <c r="AK184" i="131"/>
  <c r="AK183" i="131"/>
  <c r="AK182" i="131"/>
  <c r="AN181" i="131"/>
  <c r="AM181" i="131"/>
  <c r="AL181" i="131"/>
  <c r="AK181" i="131" s="1"/>
  <c r="AK180" i="131"/>
  <c r="AK179" i="131"/>
  <c r="AK178" i="131"/>
  <c r="AK177" i="131"/>
  <c r="AK176" i="131"/>
  <c r="AK175" i="131"/>
  <c r="AK174" i="131"/>
  <c r="AK173" i="131"/>
  <c r="AK172" i="131"/>
  <c r="AK171" i="131"/>
  <c r="AK170" i="131"/>
  <c r="AK169" i="131"/>
  <c r="AK168" i="131"/>
  <c r="AK167" i="131"/>
  <c r="AK166" i="131"/>
  <c r="AK165" i="131"/>
  <c r="AN164" i="131"/>
  <c r="AM164" i="131"/>
  <c r="AL164" i="131"/>
  <c r="AK164" i="131" s="1"/>
  <c r="AK163" i="131"/>
  <c r="AK162" i="131"/>
  <c r="AK161" i="131"/>
  <c r="AK160" i="131"/>
  <c r="AK159" i="131"/>
  <c r="AK158" i="131"/>
  <c r="AK157" i="131"/>
  <c r="AK156" i="131"/>
  <c r="AK155" i="131"/>
  <c r="AK154" i="131"/>
  <c r="AK153" i="131"/>
  <c r="AK152" i="131"/>
  <c r="AK151" i="131"/>
  <c r="AK150" i="131"/>
  <c r="AK149" i="131"/>
  <c r="AK148" i="131"/>
  <c r="AK147" i="131"/>
  <c r="AK146" i="131"/>
  <c r="AK145" i="131"/>
  <c r="AK144" i="131"/>
  <c r="AK143" i="131"/>
  <c r="AK142" i="131"/>
  <c r="AK141" i="131"/>
  <c r="AK140" i="131"/>
  <c r="AK139" i="131"/>
  <c r="AK138" i="131"/>
  <c r="AK137" i="131"/>
  <c r="AK136" i="131"/>
  <c r="AK135" i="131"/>
  <c r="AK134" i="131"/>
  <c r="AK133" i="131"/>
  <c r="AK132" i="131"/>
  <c r="AK131" i="131"/>
  <c r="AK130" i="131"/>
  <c r="AK129" i="131"/>
  <c r="AK128" i="131"/>
  <c r="AK127" i="131"/>
  <c r="AK126" i="131"/>
  <c r="AN125" i="131"/>
  <c r="AM125" i="131"/>
  <c r="AL125" i="131"/>
  <c r="AK125" i="131" s="1"/>
  <c r="AK124" i="131"/>
  <c r="AK123" i="131"/>
  <c r="AK122" i="131"/>
  <c r="AK121" i="131"/>
  <c r="AK120" i="131"/>
  <c r="AK119" i="131"/>
  <c r="AK118" i="131"/>
  <c r="AK117" i="131"/>
  <c r="AK116" i="131"/>
  <c r="AK115" i="131"/>
  <c r="AK114" i="131"/>
  <c r="AK113" i="131"/>
  <c r="AK112" i="131"/>
  <c r="AK111" i="131"/>
  <c r="AK110" i="131"/>
  <c r="AK109" i="131"/>
  <c r="AK108" i="131"/>
  <c r="AK107" i="131"/>
  <c r="AN106" i="131"/>
  <c r="AM106" i="131"/>
  <c r="AL106" i="131"/>
  <c r="AK106" i="131" s="1"/>
  <c r="AK105" i="131"/>
  <c r="AK104" i="131"/>
  <c r="AK103" i="131"/>
  <c r="AK102" i="131"/>
  <c r="AK101" i="131"/>
  <c r="AK100" i="131"/>
  <c r="AK99" i="131"/>
  <c r="AK98" i="131"/>
  <c r="AK97" i="131"/>
  <c r="AK96" i="131"/>
  <c r="AK95" i="131"/>
  <c r="AK94" i="131"/>
  <c r="AK93" i="131"/>
  <c r="AK92" i="131"/>
  <c r="AK91" i="131"/>
  <c r="AK90" i="131"/>
  <c r="AK89" i="131"/>
  <c r="AK88" i="131"/>
  <c r="AK87" i="131"/>
  <c r="AK86" i="131"/>
  <c r="AK85" i="131"/>
  <c r="AK84" i="131"/>
  <c r="AK83" i="131"/>
  <c r="AK82" i="131"/>
  <c r="AK81" i="131"/>
  <c r="AN80" i="131"/>
  <c r="AM80" i="131"/>
  <c r="AL80" i="131"/>
  <c r="AK80" i="131"/>
  <c r="AK79" i="131"/>
  <c r="AK78" i="131"/>
  <c r="AK77" i="131"/>
  <c r="AK76" i="131"/>
  <c r="AK75" i="131"/>
  <c r="AK74" i="131"/>
  <c r="AK73" i="131"/>
  <c r="AK72" i="131"/>
  <c r="AK71" i="131"/>
  <c r="AK70" i="131"/>
  <c r="AK69" i="131"/>
  <c r="AK68" i="131"/>
  <c r="AK67" i="131"/>
  <c r="AN66" i="131"/>
  <c r="AM66" i="131"/>
  <c r="AL66" i="131"/>
  <c r="AK66" i="131" s="1"/>
  <c r="AK65" i="131"/>
  <c r="AK64" i="131"/>
  <c r="AK63" i="131"/>
  <c r="AK62" i="131"/>
  <c r="AK61" i="131"/>
  <c r="AK60" i="131"/>
  <c r="AK59" i="131"/>
  <c r="AK58" i="131"/>
  <c r="AK57" i="131"/>
  <c r="AK56" i="131"/>
  <c r="AK55" i="131"/>
  <c r="AK54" i="131"/>
  <c r="AK53" i="131"/>
  <c r="AK52" i="131"/>
  <c r="AK51" i="131"/>
  <c r="AK50" i="131"/>
  <c r="AK49" i="131"/>
  <c r="AK48" i="131"/>
  <c r="AK47" i="131"/>
  <c r="AK46" i="131"/>
  <c r="AK45" i="131"/>
  <c r="AK44" i="131"/>
  <c r="AK43" i="131"/>
  <c r="AK42" i="131"/>
  <c r="AK41" i="131"/>
  <c r="AN40" i="131"/>
  <c r="AM40" i="131"/>
  <c r="AL40" i="131"/>
  <c r="AK40" i="131" s="1"/>
  <c r="AK39" i="131"/>
  <c r="AK38" i="131"/>
  <c r="AK37" i="131"/>
  <c r="AK36" i="131"/>
  <c r="AK35" i="131"/>
  <c r="AK34" i="131"/>
  <c r="AK33" i="131"/>
  <c r="AK32" i="131"/>
  <c r="AK31" i="131"/>
  <c r="AK30" i="131"/>
  <c r="AK29" i="131"/>
  <c r="AK28" i="131"/>
  <c r="AK27" i="131"/>
  <c r="AK26" i="131"/>
  <c r="AK25" i="131"/>
  <c r="AK24" i="131"/>
  <c r="AK23" i="131"/>
  <c r="AK22" i="131"/>
  <c r="AK21" i="131"/>
  <c r="AK20" i="131"/>
  <c r="AK19" i="131"/>
  <c r="AK18" i="131"/>
  <c r="AK17" i="131"/>
  <c r="AK16" i="131"/>
  <c r="AK15" i="131"/>
  <c r="AK14" i="131"/>
  <c r="AK13" i="131"/>
  <c r="AK12" i="131"/>
  <c r="AK11" i="131"/>
  <c r="AK10" i="131"/>
  <c r="AK9" i="131"/>
  <c r="AK8" i="131"/>
  <c r="AK7" i="131"/>
  <c r="AN6" i="131"/>
  <c r="AM6" i="131"/>
  <c r="AL6" i="131"/>
  <c r="AK6" i="131"/>
  <c r="AK357" i="131" l="1"/>
  <c r="AK336" i="131"/>
  <c r="Q298" i="131"/>
  <c r="Q297" i="131"/>
  <c r="Q296" i="131"/>
  <c r="Q295" i="131"/>
  <c r="Q294" i="131"/>
  <c r="Q293" i="131"/>
  <c r="Q292" i="131"/>
  <c r="Q291" i="131"/>
  <c r="Q290" i="131"/>
  <c r="Q289" i="131"/>
  <c r="Q288" i="131"/>
  <c r="Q287" i="131"/>
  <c r="T286" i="131"/>
  <c r="S286" i="131"/>
  <c r="R286" i="131"/>
  <c r="Q286" i="131" s="1"/>
  <c r="Q285" i="131"/>
  <c r="Q284" i="131"/>
  <c r="Q283" i="131"/>
  <c r="Q282" i="131"/>
  <c r="Q281" i="131"/>
  <c r="Q280" i="131"/>
  <c r="Q279" i="131"/>
  <c r="Q278" i="131"/>
  <c r="Q277" i="131"/>
  <c r="Q276" i="131"/>
  <c r="Q275" i="131"/>
  <c r="Q274" i="131"/>
  <c r="Q273" i="131"/>
  <c r="Q272" i="131"/>
  <c r="Q271" i="131"/>
  <c r="Q270" i="131"/>
  <c r="Q269" i="131"/>
  <c r="Q268" i="131"/>
  <c r="T267" i="131"/>
  <c r="S267" i="131"/>
  <c r="R267" i="131"/>
  <c r="Q267" i="131" s="1"/>
  <c r="Q266" i="131"/>
  <c r="Q265" i="131"/>
  <c r="Q264" i="131"/>
  <c r="Q263" i="131"/>
  <c r="Q262" i="131"/>
  <c r="Q261" i="131"/>
  <c r="Q260" i="131"/>
  <c r="Q259" i="131"/>
  <c r="Q258" i="131"/>
  <c r="Q257" i="131"/>
  <c r="Q256" i="131"/>
  <c r="Q255" i="131"/>
  <c r="Q254" i="131"/>
  <c r="Q253" i="131"/>
  <c r="Q252" i="131"/>
  <c r="Q251" i="131"/>
  <c r="Q250" i="131"/>
  <c r="Q249" i="131"/>
  <c r="Q248" i="131"/>
  <c r="Q247" i="131"/>
  <c r="T246" i="131"/>
  <c r="S246" i="131"/>
  <c r="R246" i="131"/>
  <c r="Q245" i="131"/>
  <c r="Q244" i="131"/>
  <c r="Q243" i="131"/>
  <c r="Q242" i="131"/>
  <c r="Q241" i="131"/>
  <c r="Q240" i="131"/>
  <c r="Q239" i="131"/>
  <c r="Q238" i="131"/>
  <c r="Q237" i="131"/>
  <c r="Q236" i="131"/>
  <c r="Q235" i="131"/>
  <c r="Q234" i="131"/>
  <c r="Q233" i="131"/>
  <c r="Q232" i="131"/>
  <c r="Q231" i="131"/>
  <c r="Q230" i="131"/>
  <c r="Q229" i="131"/>
  <c r="Q228" i="131"/>
  <c r="Q227" i="131"/>
  <c r="Q226" i="131"/>
  <c r="T225" i="131"/>
  <c r="S225" i="131"/>
  <c r="R225" i="131"/>
  <c r="Q225" i="131" s="1"/>
  <c r="Q224" i="131"/>
  <c r="Q223" i="131"/>
  <c r="Q222" i="131"/>
  <c r="Q221" i="131"/>
  <c r="Q220" i="131"/>
  <c r="Q219" i="131"/>
  <c r="Q218" i="131"/>
  <c r="Q217" i="131"/>
  <c r="Q216" i="131"/>
  <c r="Q215" i="131"/>
  <c r="Q214" i="131"/>
  <c r="Q213" i="131"/>
  <c r="Q212" i="131"/>
  <c r="Q211" i="131"/>
  <c r="Q210" i="131"/>
  <c r="Q209" i="131"/>
  <c r="Q208" i="131"/>
  <c r="Q207" i="131"/>
  <c r="Q206" i="131"/>
  <c r="Q205" i="131"/>
  <c r="Q204" i="131"/>
  <c r="Q203" i="131"/>
  <c r="Q202" i="131"/>
  <c r="T201" i="131"/>
  <c r="S201" i="131"/>
  <c r="R201" i="131"/>
  <c r="Q201" i="131" s="1"/>
  <c r="Q200" i="131"/>
  <c r="Q199" i="131"/>
  <c r="Q198" i="131"/>
  <c r="Q197" i="131"/>
  <c r="Q196" i="131"/>
  <c r="Q195" i="131"/>
  <c r="Q194" i="131"/>
  <c r="Q193" i="131"/>
  <c r="Q192" i="131"/>
  <c r="Q191" i="131"/>
  <c r="Q190" i="131"/>
  <c r="Q189" i="131"/>
  <c r="Q188" i="131"/>
  <c r="T187" i="131"/>
  <c r="S187" i="131"/>
  <c r="R187" i="131"/>
  <c r="Q187" i="131"/>
  <c r="Q186" i="131"/>
  <c r="Q185" i="131"/>
  <c r="Q184" i="131"/>
  <c r="Q183" i="131"/>
  <c r="Q182" i="131"/>
  <c r="Q181" i="131"/>
  <c r="Q180" i="131"/>
  <c r="Q179" i="131"/>
  <c r="Q178" i="131"/>
  <c r="Q177" i="131"/>
  <c r="Q176" i="131"/>
  <c r="Q175" i="131"/>
  <c r="Q174" i="131"/>
  <c r="T173" i="131"/>
  <c r="S173" i="131"/>
  <c r="R173" i="131"/>
  <c r="Q173" i="131" s="1"/>
  <c r="Q172" i="131"/>
  <c r="Q171" i="131"/>
  <c r="Q170" i="131"/>
  <c r="Q169" i="131"/>
  <c r="Q168" i="131"/>
  <c r="Q167" i="131"/>
  <c r="Q166" i="131"/>
  <c r="Q165" i="131"/>
  <c r="Q164" i="131"/>
  <c r="Q163" i="131"/>
  <c r="Q162" i="131"/>
  <c r="Q161" i="131"/>
  <c r="Q160" i="131"/>
  <c r="Q159" i="131"/>
  <c r="T158" i="131"/>
  <c r="S158" i="131"/>
  <c r="R158" i="131"/>
  <c r="Q157" i="131"/>
  <c r="Q156" i="131"/>
  <c r="Q155" i="131"/>
  <c r="Q154" i="131"/>
  <c r="Q153" i="131"/>
  <c r="Q152" i="131"/>
  <c r="Q151" i="131"/>
  <c r="Q150" i="131"/>
  <c r="Q149" i="131"/>
  <c r="Q148" i="131"/>
  <c r="Q147" i="131"/>
  <c r="Q146" i="131"/>
  <c r="Q145" i="131"/>
  <c r="Q144" i="131"/>
  <c r="Q143" i="131"/>
  <c r="Q142" i="131"/>
  <c r="Q141" i="131"/>
  <c r="Q140" i="131"/>
  <c r="Q139" i="131"/>
  <c r="Q138" i="131"/>
  <c r="T137" i="131"/>
  <c r="S137" i="131"/>
  <c r="R137" i="131"/>
  <c r="Q136" i="131"/>
  <c r="Q135" i="131"/>
  <c r="Q134" i="131"/>
  <c r="Q133" i="131"/>
  <c r="Q132" i="131"/>
  <c r="Q131" i="131"/>
  <c r="Q130" i="131"/>
  <c r="Q129" i="131"/>
  <c r="Q128" i="131"/>
  <c r="Q127" i="131"/>
  <c r="Q126" i="131"/>
  <c r="Q125" i="131"/>
  <c r="Q124" i="131"/>
  <c r="Q123" i="131"/>
  <c r="Q122" i="131"/>
  <c r="Q121" i="131"/>
  <c r="Q120" i="131"/>
  <c r="Q119" i="131"/>
  <c r="Q118" i="131"/>
  <c r="Q117" i="131"/>
  <c r="Q116" i="131"/>
  <c r="Q115" i="131"/>
  <c r="Q114" i="131"/>
  <c r="Q113" i="131"/>
  <c r="Q112" i="131"/>
  <c r="Q111" i="131"/>
  <c r="Q110" i="131"/>
  <c r="Q109" i="131"/>
  <c r="Q108" i="131"/>
  <c r="Q107" i="131"/>
  <c r="T106" i="131"/>
  <c r="S106" i="131"/>
  <c r="Q106" i="131" s="1"/>
  <c r="R106" i="131"/>
  <c r="Q105" i="131"/>
  <c r="Q104" i="131"/>
  <c r="Q103" i="131"/>
  <c r="Q102" i="131"/>
  <c r="Q101" i="131"/>
  <c r="Q100" i="131"/>
  <c r="Q99" i="131"/>
  <c r="Q98" i="131"/>
  <c r="Q97" i="131"/>
  <c r="Q96" i="131"/>
  <c r="Q95" i="131"/>
  <c r="Q94" i="131"/>
  <c r="Q93" i="131"/>
  <c r="Q92" i="131"/>
  <c r="Q91" i="131"/>
  <c r="Q90" i="131"/>
  <c r="T89" i="131"/>
  <c r="S89" i="131"/>
  <c r="R89" i="131"/>
  <c r="Q89" i="131" s="1"/>
  <c r="Q88" i="131"/>
  <c r="Q87" i="131"/>
  <c r="Q86" i="131"/>
  <c r="Q85" i="131"/>
  <c r="Q84" i="131"/>
  <c r="Q83" i="131"/>
  <c r="Q82" i="131"/>
  <c r="Q81" i="131"/>
  <c r="Q80" i="131"/>
  <c r="Q79" i="131"/>
  <c r="Q78" i="131"/>
  <c r="Q77" i="131"/>
  <c r="Q76" i="131"/>
  <c r="Q75" i="131"/>
  <c r="Q74" i="131"/>
  <c r="Q73" i="131"/>
  <c r="Q72" i="131"/>
  <c r="T71" i="131"/>
  <c r="S71" i="131"/>
  <c r="R71" i="131"/>
  <c r="Q71" i="131" s="1"/>
  <c r="Q70" i="131"/>
  <c r="Q69" i="131"/>
  <c r="Q68" i="131"/>
  <c r="Q67" i="131"/>
  <c r="Q66" i="131"/>
  <c r="Q65" i="131"/>
  <c r="Q64" i="131"/>
  <c r="Q63" i="131"/>
  <c r="Q62" i="131"/>
  <c r="Q61" i="131"/>
  <c r="Q60" i="131"/>
  <c r="Q59" i="131"/>
  <c r="Q58" i="131"/>
  <c r="Q57" i="131"/>
  <c r="Q56" i="131"/>
  <c r="Q55" i="131"/>
  <c r="Q54" i="131"/>
  <c r="Q53" i="131"/>
  <c r="Q52" i="131"/>
  <c r="Q51" i="131"/>
  <c r="Q50" i="131"/>
  <c r="Q49" i="131"/>
  <c r="Q48" i="131"/>
  <c r="Q47" i="131"/>
  <c r="Q46" i="131"/>
  <c r="Q45" i="131"/>
  <c r="Q44" i="131"/>
  <c r="Q43" i="131"/>
  <c r="Q42" i="131"/>
  <c r="T41" i="131"/>
  <c r="S41" i="131"/>
  <c r="Q41" i="131" s="1"/>
  <c r="R41" i="131"/>
  <c r="Q40" i="131"/>
  <c r="Q39" i="131"/>
  <c r="Q38" i="131"/>
  <c r="Q37" i="131"/>
  <c r="Q36" i="131"/>
  <c r="Q35" i="131"/>
  <c r="Q34" i="131"/>
  <c r="Q33" i="131"/>
  <c r="Q32" i="131"/>
  <c r="Q31" i="131"/>
  <c r="Q30" i="131"/>
  <c r="Q29" i="131"/>
  <c r="Q28" i="131"/>
  <c r="Q27" i="131"/>
  <c r="Q26" i="131"/>
  <c r="Q25" i="131"/>
  <c r="Q24" i="131"/>
  <c r="Q23" i="131"/>
  <c r="Q22" i="131"/>
  <c r="Q21" i="131"/>
  <c r="Q20" i="131"/>
  <c r="Q19" i="131"/>
  <c r="Q18" i="131"/>
  <c r="Q17" i="131"/>
  <c r="Q16" i="131"/>
  <c r="Q15" i="131"/>
  <c r="Q14" i="131"/>
  <c r="Q13" i="131"/>
  <c r="Q12" i="131"/>
  <c r="Q11" i="131"/>
  <c r="Q10" i="131"/>
  <c r="Q9" i="131"/>
  <c r="Q8" i="131"/>
  <c r="Q7" i="131"/>
  <c r="T6" i="131"/>
  <c r="S6" i="131"/>
  <c r="R6" i="131"/>
  <c r="Q6" i="131"/>
  <c r="Q158" i="131" l="1"/>
  <c r="Q137" i="131"/>
  <c r="Q246" i="131"/>
  <c r="G423" i="132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10" i="132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4" i="132" s="1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 s="1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3" i="132" s="1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H308" i="132"/>
  <c r="G308" i="132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G295" i="132"/>
  <c r="G294" i="132"/>
  <c r="G293" i="132"/>
  <c r="G292" i="132"/>
  <c r="G291" i="132"/>
  <c r="G290" i="132"/>
  <c r="G289" i="132"/>
  <c r="J288" i="132"/>
  <c r="I288" i="132"/>
  <c r="H288" i="132"/>
  <c r="G288" i="132" s="1"/>
  <c r="G287" i="132"/>
  <c r="G286" i="132"/>
  <c r="G285" i="132"/>
  <c r="G284" i="132"/>
  <c r="G283" i="132"/>
  <c r="G282" i="132"/>
  <c r="G281" i="132"/>
  <c r="G280" i="132"/>
  <c r="G279" i="132"/>
  <c r="G278" i="132"/>
  <c r="G277" i="132"/>
  <c r="G276" i="132"/>
  <c r="G275" i="132"/>
  <c r="G274" i="132"/>
  <c r="G273" i="132"/>
  <c r="G272" i="132"/>
  <c r="G271" i="132"/>
  <c r="G270" i="132"/>
  <c r="J269" i="132"/>
  <c r="I269" i="132"/>
  <c r="H269" i="132"/>
  <c r="G268" i="132"/>
  <c r="G267" i="132"/>
  <c r="G266" i="132"/>
  <c r="G265" i="132"/>
  <c r="G264" i="132"/>
  <c r="G263" i="132"/>
  <c r="G262" i="132"/>
  <c r="G261" i="132"/>
  <c r="G260" i="132"/>
  <c r="G259" i="132"/>
  <c r="G258" i="132"/>
  <c r="G257" i="132"/>
  <c r="G256" i="132"/>
  <c r="G255" i="132"/>
  <c r="G254" i="132"/>
  <c r="G253" i="132"/>
  <c r="G252" i="132"/>
  <c r="G251" i="132"/>
  <c r="G250" i="132"/>
  <c r="G249" i="132"/>
  <c r="G248" i="132"/>
  <c r="G247" i="132"/>
  <c r="G246" i="132"/>
  <c r="G245" i="132"/>
  <c r="J244" i="132"/>
  <c r="I244" i="132"/>
  <c r="H244" i="132"/>
  <c r="G244" i="132" s="1"/>
  <c r="G243" i="132"/>
  <c r="G242" i="132"/>
  <c r="G241" i="132"/>
  <c r="G240" i="132"/>
  <c r="G239" i="132"/>
  <c r="G238" i="132"/>
  <c r="G237" i="132"/>
  <c r="G236" i="132"/>
  <c r="G235" i="132"/>
  <c r="G234" i="132"/>
  <c r="G233" i="132"/>
  <c r="G232" i="132"/>
  <c r="G231" i="132"/>
  <c r="G230" i="132"/>
  <c r="G229" i="132"/>
  <c r="G228" i="132"/>
  <c r="G227" i="132"/>
  <c r="G226" i="132"/>
  <c r="G225" i="132"/>
  <c r="G224" i="132"/>
  <c r="G223" i="132"/>
  <c r="G222" i="132"/>
  <c r="G221" i="132"/>
  <c r="J220" i="132"/>
  <c r="I220" i="132"/>
  <c r="H220" i="132"/>
  <c r="G220" i="132" s="1"/>
  <c r="G219" i="132"/>
  <c r="G218" i="132"/>
  <c r="G217" i="132"/>
  <c r="G216" i="132"/>
  <c r="G215" i="132"/>
  <c r="G214" i="132"/>
  <c r="G213" i="132"/>
  <c r="G212" i="132"/>
  <c r="G211" i="132"/>
  <c r="G210" i="132"/>
  <c r="G209" i="132"/>
  <c r="G208" i="132"/>
  <c r="G207" i="132"/>
  <c r="G206" i="132"/>
  <c r="G205" i="132"/>
  <c r="G204" i="132"/>
  <c r="G203" i="132"/>
  <c r="G202" i="132"/>
  <c r="G201" i="132"/>
  <c r="G200" i="132"/>
  <c r="G199" i="132"/>
  <c r="G198" i="132"/>
  <c r="G197" i="132"/>
  <c r="G196" i="132"/>
  <c r="G195" i="132"/>
  <c r="G194" i="132"/>
  <c r="J193" i="132"/>
  <c r="I193" i="132"/>
  <c r="H193" i="132"/>
  <c r="G193" i="132" s="1"/>
  <c r="G192" i="132"/>
  <c r="G191" i="132"/>
  <c r="G190" i="132"/>
  <c r="G189" i="132"/>
  <c r="G188" i="132"/>
  <c r="G187" i="132"/>
  <c r="G186" i="132"/>
  <c r="G185" i="132"/>
  <c r="G184" i="132"/>
  <c r="G183" i="132"/>
  <c r="G182" i="132"/>
  <c r="G181" i="132"/>
  <c r="G180" i="132"/>
  <c r="G179" i="132"/>
  <c r="G178" i="132"/>
  <c r="G177" i="132"/>
  <c r="G176" i="132"/>
  <c r="G175" i="132"/>
  <c r="G174" i="132"/>
  <c r="G173" i="132"/>
  <c r="G172" i="132"/>
  <c r="G171" i="132"/>
  <c r="G170" i="132"/>
  <c r="G169" i="132"/>
  <c r="G168" i="132"/>
  <c r="G167" i="132"/>
  <c r="G166" i="132"/>
  <c r="G165" i="132"/>
  <c r="G164" i="132"/>
  <c r="G163" i="132"/>
  <c r="G162" i="132"/>
  <c r="G161" i="132"/>
  <c r="G160" i="132"/>
  <c r="G159" i="132"/>
  <c r="G158" i="132"/>
  <c r="G157" i="132"/>
  <c r="G156" i="132"/>
  <c r="G155" i="132"/>
  <c r="G154" i="132"/>
  <c r="J153" i="132"/>
  <c r="I153" i="132"/>
  <c r="H153" i="132"/>
  <c r="G153" i="132" s="1"/>
  <c r="G152" i="132"/>
  <c r="G151" i="132"/>
  <c r="G150" i="132"/>
  <c r="G149" i="132"/>
  <c r="G148" i="132"/>
  <c r="G147" i="132"/>
  <c r="G146" i="132"/>
  <c r="G145" i="132"/>
  <c r="G144" i="132"/>
  <c r="G143" i="132"/>
  <c r="G142" i="132"/>
  <c r="G141" i="132"/>
  <c r="G140" i="132"/>
  <c r="G139" i="132"/>
  <c r="G138" i="132"/>
  <c r="G137" i="132"/>
  <c r="G136" i="132"/>
  <c r="G135" i="132"/>
  <c r="J134" i="132"/>
  <c r="I134" i="132"/>
  <c r="H134" i="132"/>
  <c r="G134" i="132" s="1"/>
  <c r="G133" i="132"/>
  <c r="G132" i="132"/>
  <c r="G131" i="132"/>
  <c r="G130" i="132"/>
  <c r="G129" i="132"/>
  <c r="G128" i="132"/>
  <c r="G127" i="132"/>
  <c r="G126" i="132"/>
  <c r="G125" i="132"/>
  <c r="G124" i="132"/>
  <c r="G123" i="132"/>
  <c r="G122" i="132"/>
  <c r="G121" i="132"/>
  <c r="G120" i="132"/>
  <c r="G119" i="132"/>
  <c r="G118" i="132"/>
  <c r="G117" i="132"/>
  <c r="G116" i="132"/>
  <c r="G115" i="132"/>
  <c r="G114" i="132"/>
  <c r="J113" i="132"/>
  <c r="I113" i="132"/>
  <c r="H113" i="132"/>
  <c r="G112" i="132"/>
  <c r="G111" i="132"/>
  <c r="G110" i="132"/>
  <c r="G109" i="132"/>
  <c r="G108" i="132"/>
  <c r="G107" i="132"/>
  <c r="G106" i="132"/>
  <c r="G105" i="132"/>
  <c r="G104" i="132"/>
  <c r="G103" i="132"/>
  <c r="G102" i="132"/>
  <c r="G101" i="132"/>
  <c r="G100" i="132"/>
  <c r="G99" i="132"/>
  <c r="G98" i="132"/>
  <c r="G97" i="132"/>
  <c r="G96" i="132"/>
  <c r="G95" i="132"/>
  <c r="G94" i="132"/>
  <c r="G93" i="132"/>
  <c r="J92" i="132"/>
  <c r="I92" i="132"/>
  <c r="H92" i="132"/>
  <c r="G92" i="132" s="1"/>
  <c r="G91" i="132"/>
  <c r="G90" i="132"/>
  <c r="G89" i="132"/>
  <c r="G88" i="132"/>
  <c r="G87" i="132"/>
  <c r="G86" i="132"/>
  <c r="G85" i="132"/>
  <c r="G84" i="132"/>
  <c r="G83" i="132"/>
  <c r="G82" i="132"/>
  <c r="G81" i="132"/>
  <c r="G80" i="132"/>
  <c r="G79" i="132"/>
  <c r="G78" i="132"/>
  <c r="G77" i="132"/>
  <c r="G76" i="132"/>
  <c r="G75" i="132"/>
  <c r="J74" i="132"/>
  <c r="I74" i="132"/>
  <c r="G74" i="132" s="1"/>
  <c r="H74" i="132"/>
  <c r="G73" i="132"/>
  <c r="G72" i="132"/>
  <c r="G71" i="132"/>
  <c r="G70" i="132"/>
  <c r="G69" i="132"/>
  <c r="G68" i="132"/>
  <c r="G67" i="132"/>
  <c r="G66" i="132"/>
  <c r="G65" i="132"/>
  <c r="G64" i="132"/>
  <c r="G63" i="132"/>
  <c r="G62" i="132"/>
  <c r="G61" i="132"/>
  <c r="G60" i="132"/>
  <c r="G59" i="132"/>
  <c r="G58" i="132"/>
  <c r="G57" i="132"/>
  <c r="G56" i="132"/>
  <c r="G55" i="132"/>
  <c r="J54" i="132"/>
  <c r="I54" i="132"/>
  <c r="H54" i="132"/>
  <c r="G54" i="132" s="1"/>
  <c r="G53" i="132"/>
  <c r="G52" i="132"/>
  <c r="G51" i="132"/>
  <c r="G50" i="132"/>
  <c r="G49" i="132"/>
  <c r="G48" i="132"/>
  <c r="G47" i="132"/>
  <c r="G46" i="132"/>
  <c r="G45" i="132"/>
  <c r="G44" i="132"/>
  <c r="G43" i="132"/>
  <c r="G42" i="132"/>
  <c r="G41" i="132"/>
  <c r="G40" i="132"/>
  <c r="G39" i="132"/>
  <c r="J38" i="132"/>
  <c r="I38" i="132"/>
  <c r="H38" i="132"/>
  <c r="G38" i="132" s="1"/>
  <c r="G37" i="132"/>
  <c r="G36" i="132"/>
  <c r="G35" i="132"/>
  <c r="G34" i="132"/>
  <c r="G33" i="132"/>
  <c r="G32" i="132"/>
  <c r="G31" i="132"/>
  <c r="G30" i="132"/>
  <c r="G29" i="132"/>
  <c r="G28" i="132"/>
  <c r="G27" i="132"/>
  <c r="G26" i="132"/>
  <c r="G25" i="132"/>
  <c r="G24" i="132"/>
  <c r="G23" i="132"/>
  <c r="G22" i="132"/>
  <c r="G21" i="132"/>
  <c r="G20" i="132"/>
  <c r="G19" i="132"/>
  <c r="G18" i="132"/>
  <c r="G17" i="132"/>
  <c r="G16" i="132"/>
  <c r="G15" i="132"/>
  <c r="G14" i="132"/>
  <c r="G13" i="132"/>
  <c r="G12" i="132"/>
  <c r="G11" i="132"/>
  <c r="G10" i="132"/>
  <c r="G9" i="132"/>
  <c r="G8" i="132"/>
  <c r="G7" i="132"/>
  <c r="J6" i="132"/>
  <c r="I6" i="132"/>
  <c r="H6" i="132"/>
  <c r="G6" i="132" s="1"/>
  <c r="G113" i="132" l="1"/>
  <c r="G269" i="132"/>
  <c r="Q126" i="132"/>
  <c r="Q125" i="132"/>
  <c r="Q124" i="132"/>
  <c r="Q123" i="132"/>
  <c r="Q122" i="132"/>
  <c r="Q121" i="132"/>
  <c r="Q120" i="132"/>
  <c r="Q119" i="132"/>
  <c r="Q118" i="132"/>
  <c r="Q117" i="132"/>
  <c r="Q116" i="132"/>
  <c r="Q115" i="132"/>
  <c r="Q114" i="132"/>
  <c r="Q113" i="132"/>
  <c r="Q112" i="132"/>
  <c r="Q111" i="132"/>
  <c r="Q110" i="132"/>
  <c r="Q109" i="132"/>
  <c r="Q108" i="132"/>
  <c r="Q107" i="132"/>
  <c r="T106" i="132"/>
  <c r="S106" i="132"/>
  <c r="Q106" i="132" s="1"/>
  <c r="R106" i="132"/>
  <c r="Q105" i="132"/>
  <c r="Q104" i="132"/>
  <c r="Q103" i="132"/>
  <c r="Q102" i="132"/>
  <c r="Q101" i="132"/>
  <c r="Q100" i="132"/>
  <c r="Q99" i="132"/>
  <c r="Q98" i="132"/>
  <c r="Q97" i="132"/>
  <c r="Q96" i="132"/>
  <c r="Q95" i="132"/>
  <c r="Q94" i="132"/>
  <c r="Q93" i="132"/>
  <c r="Q92" i="132"/>
  <c r="Q91" i="132"/>
  <c r="T90" i="132"/>
  <c r="S90" i="132"/>
  <c r="R90" i="132"/>
  <c r="Q90" i="132"/>
  <c r="Q89" i="132"/>
  <c r="Q88" i="132"/>
  <c r="Q87" i="132"/>
  <c r="Q86" i="132"/>
  <c r="Q85" i="132"/>
  <c r="Q84" i="132"/>
  <c r="Q83" i="132"/>
  <c r="Q82" i="132"/>
  <c r="Q81" i="132"/>
  <c r="Q80" i="132"/>
  <c r="Q79" i="132"/>
  <c r="Q78" i="132"/>
  <c r="Q77" i="132"/>
  <c r="Q76" i="132"/>
  <c r="T75" i="132"/>
  <c r="S75" i="132"/>
  <c r="R75" i="132"/>
  <c r="Q75" i="132" s="1"/>
  <c r="Q74" i="132"/>
  <c r="Q73" i="132"/>
  <c r="Q72" i="132"/>
  <c r="Q71" i="132"/>
  <c r="Q70" i="132"/>
  <c r="Q69" i="132"/>
  <c r="Q68" i="132"/>
  <c r="Q67" i="132"/>
  <c r="Q66" i="132"/>
  <c r="Q65" i="132"/>
  <c r="Q64" i="132"/>
  <c r="Q63" i="132"/>
  <c r="Q62" i="132"/>
  <c r="Q61" i="132"/>
  <c r="Q60" i="132"/>
  <c r="Q59" i="132"/>
  <c r="Q58" i="132"/>
  <c r="Q57" i="132"/>
  <c r="T56" i="132"/>
  <c r="S56" i="132"/>
  <c r="R56" i="132"/>
  <c r="Q56" i="132"/>
  <c r="Q55" i="132"/>
  <c r="Q54" i="132"/>
  <c r="Q53" i="132"/>
  <c r="Q52" i="132"/>
  <c r="Q51" i="132"/>
  <c r="Q50" i="132"/>
  <c r="Q49" i="132"/>
  <c r="Q48" i="132"/>
  <c r="Q47" i="132"/>
  <c r="Q46" i="132"/>
  <c r="Q45" i="132"/>
  <c r="Q44" i="132"/>
  <c r="Q43" i="132"/>
  <c r="Q42" i="132"/>
  <c r="Q41" i="132"/>
  <c r="Q40" i="132"/>
  <c r="Q39" i="132"/>
  <c r="Q38" i="132"/>
  <c r="Q37" i="132"/>
  <c r="T36" i="132"/>
  <c r="S36" i="132"/>
  <c r="R36" i="132"/>
  <c r="Q36" i="132" s="1"/>
  <c r="Q35" i="132"/>
  <c r="Q34" i="132"/>
  <c r="Q33" i="132"/>
  <c r="Q32" i="132"/>
  <c r="Q31" i="132"/>
  <c r="Q30" i="132"/>
  <c r="Q29" i="132"/>
  <c r="Q28" i="132"/>
  <c r="Q27" i="132"/>
  <c r="Q26" i="132"/>
  <c r="Q25" i="132"/>
  <c r="Q24" i="132"/>
  <c r="Q23" i="132"/>
  <c r="Q22" i="132"/>
  <c r="Q21" i="132"/>
  <c r="Q20" i="132"/>
  <c r="Q19" i="132"/>
  <c r="Q18" i="132"/>
  <c r="Q17" i="132"/>
  <c r="Q16" i="132"/>
  <c r="Q15" i="132"/>
  <c r="Q14" i="132"/>
  <c r="Q13" i="132"/>
  <c r="Q12" i="132"/>
  <c r="Q11" i="132"/>
  <c r="Q10" i="132"/>
  <c r="Q9" i="132"/>
  <c r="Q8" i="132"/>
  <c r="Q7" i="132"/>
  <c r="T6" i="132"/>
  <c r="S6" i="132"/>
  <c r="R6" i="132"/>
  <c r="Q6" i="132" s="1"/>
  <c r="AP30" i="131" l="1"/>
  <c r="AP232" i="131"/>
  <c r="AP231" i="131"/>
  <c r="AP230" i="131"/>
  <c r="AP229" i="131"/>
  <c r="AP228" i="131"/>
  <c r="AP227" i="131"/>
  <c r="AP226" i="131"/>
  <c r="AP225" i="131"/>
  <c r="AP224" i="131"/>
  <c r="AP223" i="131"/>
  <c r="AP222" i="131"/>
  <c r="AP221" i="131"/>
  <c r="AP220" i="131"/>
  <c r="AP219" i="131"/>
  <c r="AP218" i="131"/>
  <c r="AP217" i="131"/>
  <c r="AP216" i="131"/>
  <c r="AP215" i="131"/>
  <c r="AP214" i="131"/>
  <c r="AP213" i="131"/>
  <c r="AP212" i="131"/>
  <c r="AP211" i="131"/>
  <c r="AP210" i="131"/>
  <c r="AS209" i="131"/>
  <c r="AR209" i="131"/>
  <c r="AQ209" i="131"/>
  <c r="AP209" i="131"/>
  <c r="AP208" i="131"/>
  <c r="AP207" i="131"/>
  <c r="AP206" i="131"/>
  <c r="AP205" i="131"/>
  <c r="AP204" i="131"/>
  <c r="AP203" i="131"/>
  <c r="AP202" i="131"/>
  <c r="AP201" i="131"/>
  <c r="AP200" i="131"/>
  <c r="AP199" i="131"/>
  <c r="AP198" i="131"/>
  <c r="AP197" i="131"/>
  <c r="AP196" i="131"/>
  <c r="AP195" i="131"/>
  <c r="AP194" i="131"/>
  <c r="AP193" i="131"/>
  <c r="AP192" i="131"/>
  <c r="AP191" i="131"/>
  <c r="AP190" i="131"/>
  <c r="AS189" i="131"/>
  <c r="AR189" i="131"/>
  <c r="AQ189" i="131"/>
  <c r="AP189" i="131"/>
  <c r="AP188" i="131"/>
  <c r="AP187" i="131"/>
  <c r="AP186" i="131"/>
  <c r="AP185" i="131"/>
  <c r="AP184" i="131"/>
  <c r="AP183" i="131"/>
  <c r="AP182" i="131"/>
  <c r="AP181" i="131"/>
  <c r="AP180" i="131"/>
  <c r="AP179" i="131"/>
  <c r="AP178" i="131"/>
  <c r="AP177" i="131"/>
  <c r="AP176" i="131"/>
  <c r="AP175" i="131"/>
  <c r="AP174" i="131"/>
  <c r="AP173" i="131"/>
  <c r="AP172" i="131"/>
  <c r="AP171" i="131"/>
  <c r="AP170" i="131"/>
  <c r="AP169" i="131"/>
  <c r="AS168" i="131"/>
  <c r="AR168" i="131"/>
  <c r="AQ168" i="131"/>
  <c r="AP168" i="131"/>
  <c r="AS142" i="131"/>
  <c r="AR142" i="131"/>
  <c r="AQ142" i="131"/>
  <c r="AP142" i="131" s="1"/>
  <c r="AP141" i="131"/>
  <c r="AP140" i="131"/>
  <c r="AP139" i="131"/>
  <c r="AP138" i="131"/>
  <c r="AP137" i="131"/>
  <c r="AP136" i="131"/>
  <c r="AP135" i="131"/>
  <c r="AP134" i="131"/>
  <c r="AP133" i="131"/>
  <c r="AP132" i="131"/>
  <c r="AP131" i="131"/>
  <c r="AP130" i="131"/>
  <c r="AP129" i="131"/>
  <c r="AP128" i="131"/>
  <c r="AP127" i="131"/>
  <c r="AP126" i="131"/>
  <c r="AP125" i="131"/>
  <c r="AS124" i="131"/>
  <c r="AR124" i="131"/>
  <c r="AQ124" i="131"/>
  <c r="AP124" i="131"/>
  <c r="AP123" i="131"/>
  <c r="AP122" i="131"/>
  <c r="AP121" i="131"/>
  <c r="AP120" i="131"/>
  <c r="AP119" i="131"/>
  <c r="AP118" i="131"/>
  <c r="AP117" i="131"/>
  <c r="AP116" i="131"/>
  <c r="AP115" i="131"/>
  <c r="AP114" i="131"/>
  <c r="AP113" i="131"/>
  <c r="AP112" i="131"/>
  <c r="AP111" i="131"/>
  <c r="AP110" i="131"/>
  <c r="AP109" i="131"/>
  <c r="AP108" i="131"/>
  <c r="AP107" i="131"/>
  <c r="AP106" i="131"/>
  <c r="AP105" i="131"/>
  <c r="AP104" i="131"/>
  <c r="AP103" i="131"/>
  <c r="AP102" i="131"/>
  <c r="AP101" i="131"/>
  <c r="AP100" i="131"/>
  <c r="AP99" i="131"/>
  <c r="AP98" i="131"/>
  <c r="AP97" i="131"/>
  <c r="AP96" i="131"/>
  <c r="AP95" i="131"/>
  <c r="AP94" i="131"/>
  <c r="AS93" i="131"/>
  <c r="AR93" i="131"/>
  <c r="AQ93" i="131"/>
  <c r="AP93" i="131" s="1"/>
  <c r="AP92" i="131"/>
  <c r="AP91" i="131"/>
  <c r="AP90" i="131"/>
  <c r="AP89" i="131"/>
  <c r="AP88" i="131"/>
  <c r="AP87" i="131"/>
  <c r="AP86" i="131"/>
  <c r="AP85" i="131"/>
  <c r="AP84" i="131"/>
  <c r="AP83" i="131"/>
  <c r="AP82" i="131"/>
  <c r="AP81" i="131"/>
  <c r="AP80" i="131"/>
  <c r="AP79" i="131"/>
  <c r="AP78" i="131"/>
  <c r="AP77" i="131"/>
  <c r="AP76" i="131"/>
  <c r="AP75" i="131"/>
  <c r="AP74" i="131"/>
  <c r="AP73" i="131"/>
  <c r="AP72" i="131"/>
  <c r="AP71" i="131"/>
  <c r="AS70" i="131"/>
  <c r="AR70" i="131"/>
  <c r="AQ70" i="131"/>
  <c r="AP70" i="131" s="1"/>
  <c r="AP69" i="131"/>
  <c r="AP68" i="131"/>
  <c r="AP67" i="131"/>
  <c r="AP66" i="131"/>
  <c r="AP65" i="131"/>
  <c r="AP64" i="131"/>
  <c r="AP63" i="131"/>
  <c r="AP62" i="131"/>
  <c r="AP61" i="131"/>
  <c r="AP60" i="131"/>
  <c r="AP59" i="131"/>
  <c r="AP58" i="131"/>
  <c r="AP57" i="131"/>
  <c r="AP56" i="131"/>
  <c r="AP55" i="131"/>
  <c r="AP54" i="131"/>
  <c r="AP53" i="131"/>
  <c r="AP52" i="131"/>
  <c r="AP51" i="131"/>
  <c r="AP50" i="131"/>
  <c r="AP49" i="131"/>
  <c r="AP48" i="131"/>
  <c r="AP47" i="131"/>
  <c r="AP46" i="131"/>
  <c r="AP45" i="131"/>
  <c r="AP44" i="131"/>
  <c r="AP43" i="131"/>
  <c r="AP42" i="131"/>
  <c r="AP41" i="131"/>
  <c r="AP40" i="131"/>
  <c r="AS39" i="131"/>
  <c r="AR39" i="131"/>
  <c r="AQ39" i="131"/>
  <c r="AP39" i="131" s="1"/>
  <c r="AP38" i="131"/>
  <c r="AP37" i="131"/>
  <c r="AP36" i="131"/>
  <c r="AP35" i="131"/>
  <c r="AP34" i="131"/>
  <c r="AP33" i="131"/>
  <c r="AP32" i="131"/>
  <c r="AP31" i="131"/>
  <c r="AP29" i="131"/>
  <c r="AP28" i="131"/>
  <c r="AP27" i="131"/>
  <c r="AP26" i="131"/>
  <c r="AP25" i="131"/>
  <c r="AP24" i="131"/>
  <c r="AP23" i="131"/>
  <c r="AP22" i="131"/>
  <c r="AP21" i="131"/>
  <c r="AP20" i="131"/>
  <c r="AP19" i="131"/>
  <c r="AP18" i="131"/>
  <c r="AP17" i="131"/>
  <c r="AP16" i="131"/>
  <c r="AP15" i="131"/>
  <c r="AP14" i="131"/>
  <c r="AP13" i="131"/>
  <c r="AP12" i="131"/>
  <c r="AP11" i="131"/>
  <c r="AP10" i="131"/>
  <c r="AP9" i="131"/>
  <c r="AP8" i="131"/>
  <c r="AP7" i="131"/>
  <c r="AS6" i="131"/>
  <c r="AR6" i="131"/>
  <c r="AQ6" i="131"/>
  <c r="AP6" i="131" l="1"/>
  <c r="Y200" i="131"/>
  <c r="X200" i="131"/>
  <c r="W200" i="131"/>
  <c r="V200" i="131"/>
  <c r="Y175" i="131"/>
  <c r="X175" i="131"/>
  <c r="W175" i="131"/>
  <c r="V175" i="131" s="1"/>
  <c r="V174" i="131"/>
  <c r="V173" i="131"/>
  <c r="V172" i="131"/>
  <c r="V171" i="131"/>
  <c r="V170" i="131"/>
  <c r="V169" i="131"/>
  <c r="V168" i="131"/>
  <c r="V167" i="131"/>
  <c r="V166" i="131"/>
  <c r="V165" i="131"/>
  <c r="V164" i="131"/>
  <c r="V163" i="131"/>
  <c r="V162" i="131"/>
  <c r="V161" i="131"/>
  <c r="V160" i="131"/>
  <c r="Y159" i="131"/>
  <c r="X159" i="131"/>
  <c r="W159" i="131"/>
  <c r="V159" i="131" s="1"/>
  <c r="V158" i="131"/>
  <c r="V157" i="131"/>
  <c r="V156" i="131"/>
  <c r="V155" i="131"/>
  <c r="V154" i="131"/>
  <c r="V153" i="131"/>
  <c r="V152" i="131"/>
  <c r="V151" i="131"/>
  <c r="V150" i="131"/>
  <c r="V149" i="131"/>
  <c r="V148" i="131"/>
  <c r="V147" i="131"/>
  <c r="V146" i="131"/>
  <c r="V145" i="131"/>
  <c r="V144" i="131"/>
  <c r="V143" i="131"/>
  <c r="Y142" i="131"/>
  <c r="X142" i="131"/>
  <c r="W142" i="131"/>
  <c r="V142" i="131"/>
  <c r="V141" i="131"/>
  <c r="V140" i="131"/>
  <c r="V139" i="131"/>
  <c r="V138" i="131"/>
  <c r="V137" i="131"/>
  <c r="V136" i="131"/>
  <c r="V135" i="131"/>
  <c r="V134" i="131"/>
  <c r="V133" i="131"/>
  <c r="V132" i="131"/>
  <c r="V131" i="131"/>
  <c r="V130" i="131"/>
  <c r="V129" i="131"/>
  <c r="V128" i="131"/>
  <c r="V127" i="131"/>
  <c r="V126" i="131"/>
  <c r="V125" i="131"/>
  <c r="V124" i="131"/>
  <c r="Y123" i="131"/>
  <c r="X123" i="131"/>
  <c r="W123" i="131"/>
  <c r="V123" i="131" s="1"/>
  <c r="V122" i="131"/>
  <c r="V121" i="131"/>
  <c r="V120" i="131"/>
  <c r="V119" i="131"/>
  <c r="V118" i="131"/>
  <c r="V117" i="131"/>
  <c r="V116" i="131"/>
  <c r="V115" i="131"/>
  <c r="V114" i="131"/>
  <c r="V113" i="131"/>
  <c r="V112" i="131"/>
  <c r="V111" i="131"/>
  <c r="V110" i="131"/>
  <c r="V109" i="131"/>
  <c r="V108" i="131"/>
  <c r="V107" i="131"/>
  <c r="V106" i="131"/>
  <c r="V105" i="131"/>
  <c r="V104" i="131"/>
  <c r="V103" i="131"/>
  <c r="V102" i="131"/>
  <c r="V101" i="131"/>
  <c r="V100" i="131"/>
  <c r="V99" i="131"/>
  <c r="V98" i="131"/>
  <c r="V97" i="131"/>
  <c r="V96" i="131"/>
  <c r="V95" i="131"/>
  <c r="V94" i="131"/>
  <c r="V93" i="131"/>
  <c r="V92" i="131"/>
  <c r="V91" i="131"/>
  <c r="V90" i="131"/>
  <c r="V89" i="131"/>
  <c r="V88" i="131"/>
  <c r="V87" i="131"/>
  <c r="V86" i="131"/>
  <c r="V85" i="131"/>
  <c r="V84" i="131"/>
  <c r="V83" i="131"/>
  <c r="V82" i="131"/>
  <c r="V81" i="131"/>
  <c r="V80" i="131"/>
  <c r="V79" i="131"/>
  <c r="V78" i="131"/>
  <c r="V77" i="131"/>
  <c r="V76" i="131"/>
  <c r="V75" i="131"/>
  <c r="V74" i="131"/>
  <c r="V73" i="131"/>
  <c r="V72" i="131"/>
  <c r="V71" i="131"/>
  <c r="V70" i="131"/>
  <c r="V69" i="131"/>
  <c r="V68" i="131"/>
  <c r="V67" i="131"/>
  <c r="V66" i="131"/>
  <c r="V65" i="131"/>
  <c r="V64" i="131"/>
  <c r="V63" i="131"/>
  <c r="V62" i="131"/>
  <c r="V61" i="131"/>
  <c r="V60" i="131"/>
  <c r="V59" i="131"/>
  <c r="V58" i="131"/>
  <c r="V57" i="131"/>
  <c r="V56" i="131"/>
  <c r="V55" i="131"/>
  <c r="V54" i="131"/>
  <c r="V53" i="131"/>
  <c r="V52" i="131"/>
  <c r="V51" i="131"/>
  <c r="V50" i="131"/>
  <c r="V49" i="131"/>
  <c r="V48" i="131"/>
  <c r="V47" i="131"/>
  <c r="V46" i="131"/>
  <c r="V45" i="131"/>
  <c r="V44" i="131"/>
  <c r="V43" i="131"/>
  <c r="V42" i="131"/>
  <c r="V41" i="131"/>
  <c r="V40" i="131"/>
  <c r="V39" i="131"/>
  <c r="V38" i="131"/>
  <c r="V37" i="131"/>
  <c r="Y36" i="131"/>
  <c r="X36" i="131"/>
  <c r="W36" i="131"/>
  <c r="V36" i="131" l="1"/>
  <c r="Y195" i="132"/>
  <c r="X195" i="132"/>
  <c r="W195" i="132"/>
  <c r="Y169" i="132"/>
  <c r="X169" i="132"/>
  <c r="W169" i="132"/>
  <c r="Y144" i="132"/>
  <c r="X144" i="132"/>
  <c r="W144" i="132"/>
  <c r="Y125" i="132"/>
  <c r="X125" i="132"/>
  <c r="W125" i="132"/>
  <c r="Y100" i="132"/>
  <c r="X100" i="132"/>
  <c r="W100" i="132"/>
  <c r="Y80" i="132"/>
  <c r="X80" i="132"/>
  <c r="W80" i="132"/>
  <c r="Y57" i="132"/>
  <c r="X57" i="132"/>
  <c r="W57" i="132"/>
  <c r="Y34" i="132"/>
  <c r="X34" i="132"/>
  <c r="W34" i="132"/>
  <c r="AI240" i="131" l="1"/>
  <c r="AH240" i="131"/>
  <c r="AG240" i="131"/>
  <c r="AI202" i="131"/>
  <c r="AH202" i="131"/>
  <c r="AG202" i="131"/>
  <c r="AI176" i="131"/>
  <c r="AH176" i="131"/>
  <c r="AG176" i="131"/>
  <c r="AI160" i="131"/>
  <c r="AH160" i="131"/>
  <c r="AG160" i="131"/>
  <c r="AI133" i="131"/>
  <c r="AH133" i="131"/>
  <c r="AG133" i="131"/>
  <c r="AI114" i="131"/>
  <c r="AH114" i="131"/>
  <c r="AG114" i="131"/>
  <c r="AI89" i="131"/>
  <c r="AH89" i="131"/>
  <c r="AG89" i="131"/>
  <c r="AI63" i="131"/>
  <c r="AH63" i="131"/>
  <c r="AG63" i="131"/>
  <c r="AI40" i="131"/>
  <c r="AH40" i="131"/>
  <c r="AG40" i="131"/>
  <c r="BU115" i="128" l="1"/>
  <c r="BT115" i="128"/>
  <c r="BU121" i="128"/>
  <c r="BT121" i="128"/>
  <c r="BR121" i="128"/>
  <c r="BQ121" i="128"/>
  <c r="BR115" i="128"/>
  <c r="BQ115" i="128"/>
  <c r="BO115" i="128"/>
  <c r="BN115" i="128"/>
  <c r="BO121" i="128"/>
  <c r="BN121" i="128"/>
  <c r="BL121" i="128"/>
  <c r="BK121" i="128"/>
  <c r="BL115" i="128"/>
  <c r="BK115" i="128"/>
  <c r="BI115" i="128"/>
  <c r="BH115" i="128"/>
  <c r="BI121" i="128"/>
  <c r="BH121" i="128"/>
  <c r="BF121" i="128"/>
  <c r="BE121" i="128"/>
  <c r="BF115" i="128"/>
  <c r="BE115" i="128"/>
  <c r="BF109" i="128"/>
  <c r="BE109" i="128"/>
  <c r="BI109" i="128"/>
  <c r="BH109" i="128"/>
  <c r="BL109" i="128"/>
  <c r="BK109" i="128"/>
  <c r="BO109" i="128"/>
  <c r="BN109" i="128"/>
  <c r="BR109" i="128"/>
  <c r="BQ109" i="128"/>
  <c r="BU109" i="128"/>
  <c r="BT109" i="128"/>
  <c r="BU103" i="128"/>
  <c r="BT103" i="128"/>
  <c r="BR103" i="128"/>
  <c r="BQ103" i="128"/>
  <c r="BO103" i="128"/>
  <c r="BN103" i="128"/>
  <c r="BL103" i="128"/>
  <c r="BK103" i="128"/>
  <c r="BI103" i="128"/>
  <c r="BH103" i="128"/>
  <c r="BF103" i="128"/>
  <c r="BE103" i="128"/>
  <c r="BT73" i="128"/>
  <c r="BU73" i="128"/>
  <c r="BU85" i="128"/>
  <c r="BT85" i="128"/>
  <c r="BU91" i="128"/>
  <c r="BT91" i="128"/>
  <c r="BU97" i="128"/>
  <c r="BT97" i="128"/>
  <c r="BR97" i="128"/>
  <c r="BQ97" i="128"/>
  <c r="BR91" i="128"/>
  <c r="BQ91" i="128"/>
  <c r="BR85" i="128"/>
  <c r="BQ85" i="128"/>
  <c r="BR79" i="128"/>
  <c r="BQ79" i="128"/>
  <c r="BR73" i="128"/>
  <c r="BQ73" i="128"/>
  <c r="BO73" i="128"/>
  <c r="BN73" i="128"/>
  <c r="BO79" i="128"/>
  <c r="BN79" i="128"/>
  <c r="BO85" i="128"/>
  <c r="BN85" i="128"/>
  <c r="BO91" i="128"/>
  <c r="BN91" i="128"/>
  <c r="BO97" i="128"/>
  <c r="BN97" i="128"/>
  <c r="BL97" i="128"/>
  <c r="BK97" i="128"/>
  <c r="BL91" i="128"/>
  <c r="BK91" i="128"/>
  <c r="BL85" i="128"/>
  <c r="BK85" i="128"/>
  <c r="BL79" i="128"/>
  <c r="BK79" i="128"/>
  <c r="BL73" i="128"/>
  <c r="BK73" i="128"/>
  <c r="BI73" i="128"/>
  <c r="BH73" i="128"/>
  <c r="BI85" i="128"/>
  <c r="BH85" i="128"/>
  <c r="C80" i="128" s="1"/>
  <c r="BI91" i="128"/>
  <c r="BH91" i="128"/>
  <c r="BI97" i="128"/>
  <c r="BH97" i="128"/>
  <c r="BF97" i="128"/>
  <c r="BE97" i="128"/>
  <c r="BF91" i="128"/>
  <c r="BE91" i="128"/>
  <c r="BF85" i="128"/>
  <c r="BE85" i="128"/>
  <c r="BF79" i="128"/>
  <c r="BE79" i="128"/>
  <c r="BF73" i="128"/>
  <c r="BE73" i="128"/>
  <c r="BU55" i="128"/>
  <c r="BT55" i="128"/>
  <c r="BU61" i="128"/>
  <c r="BT61" i="128"/>
  <c r="BU67" i="128"/>
  <c r="BT67" i="128"/>
  <c r="BR67" i="128"/>
  <c r="BQ67" i="128"/>
  <c r="BR61" i="128"/>
  <c r="BQ61" i="128"/>
  <c r="BR55" i="128"/>
  <c r="BQ55" i="128"/>
  <c r="BO55" i="128"/>
  <c r="BN55" i="128"/>
  <c r="BO61" i="128"/>
  <c r="BN61" i="128"/>
  <c r="BO67" i="128"/>
  <c r="BN67" i="128"/>
  <c r="BL67" i="128"/>
  <c r="BK67" i="128"/>
  <c r="BL61" i="128"/>
  <c r="BK61" i="128"/>
  <c r="BL55" i="128"/>
  <c r="BK55" i="128"/>
  <c r="BI55" i="128"/>
  <c r="BH55" i="128"/>
  <c r="BI61" i="128"/>
  <c r="BH61" i="128"/>
  <c r="BI67" i="128"/>
  <c r="BH67" i="128"/>
  <c r="BF67" i="128"/>
  <c r="BE67" i="128"/>
  <c r="BF61" i="128"/>
  <c r="BE61" i="128"/>
  <c r="BF55" i="128"/>
  <c r="BE55" i="128"/>
  <c r="BF49" i="128"/>
  <c r="BE49" i="128"/>
  <c r="BI49" i="128"/>
  <c r="BH49" i="128"/>
  <c r="BL49" i="128"/>
  <c r="BK49" i="128"/>
  <c r="BO49" i="128"/>
  <c r="BN49" i="128"/>
  <c r="BR49" i="128"/>
  <c r="BQ49" i="128"/>
  <c r="BU49" i="128"/>
  <c r="BT49" i="128"/>
  <c r="BU43" i="128"/>
  <c r="BT43" i="128"/>
  <c r="BR43" i="128"/>
  <c r="BQ43" i="128"/>
  <c r="BO43" i="128"/>
  <c r="BN43" i="128"/>
  <c r="BL43" i="128"/>
  <c r="BK43" i="128"/>
  <c r="BI43" i="128"/>
  <c r="BH43" i="128"/>
  <c r="BF43" i="128"/>
  <c r="BE43" i="128"/>
  <c r="BU37" i="128"/>
  <c r="BT37" i="128"/>
  <c r="BR37" i="128"/>
  <c r="BQ37" i="128"/>
  <c r="BR31" i="128"/>
  <c r="BQ31" i="128"/>
  <c r="BU31" i="128"/>
  <c r="BT31" i="128"/>
  <c r="BU25" i="128"/>
  <c r="BT25" i="128"/>
  <c r="BR25" i="128"/>
  <c r="BQ25" i="128"/>
  <c r="BO25" i="128"/>
  <c r="BN25" i="128"/>
  <c r="BO31" i="128"/>
  <c r="BN31" i="128"/>
  <c r="BO37" i="128"/>
  <c r="BN37" i="128"/>
  <c r="BL37" i="128"/>
  <c r="BK37" i="128"/>
  <c r="BL31" i="128"/>
  <c r="BK31" i="128"/>
  <c r="BL25" i="128"/>
  <c r="BK25" i="128"/>
  <c r="BI25" i="128"/>
  <c r="BH25" i="128"/>
  <c r="BI31" i="128"/>
  <c r="BH31" i="128"/>
  <c r="BI37" i="128"/>
  <c r="BH37" i="128"/>
  <c r="BF37" i="128"/>
  <c r="BE37" i="128"/>
  <c r="BF31" i="128"/>
  <c r="BE31" i="128"/>
  <c r="BF25" i="128"/>
  <c r="BE25" i="128"/>
  <c r="BF19" i="128"/>
  <c r="BE19" i="128"/>
  <c r="BI19" i="128"/>
  <c r="BH19" i="128"/>
  <c r="BL19" i="128"/>
  <c r="BK19" i="128"/>
  <c r="BO19" i="128"/>
  <c r="BN19" i="128"/>
  <c r="BR19" i="128"/>
  <c r="BQ19" i="128"/>
  <c r="BU19" i="128"/>
  <c r="BT19" i="128"/>
  <c r="BU13" i="128"/>
  <c r="BT13" i="128"/>
  <c r="BR13" i="128"/>
  <c r="BQ13" i="128"/>
  <c r="BO13" i="128"/>
  <c r="BN13" i="128"/>
  <c r="BL13" i="128"/>
  <c r="BK13" i="128"/>
  <c r="BI13" i="128"/>
  <c r="BH13" i="128"/>
  <c r="BF13" i="128"/>
  <c r="BE13" i="128"/>
  <c r="BC103" i="128"/>
  <c r="BB103" i="128"/>
  <c r="BC109" i="128"/>
  <c r="BB109" i="128"/>
  <c r="BC115" i="128"/>
  <c r="BB115" i="128"/>
  <c r="BC121" i="128"/>
  <c r="BB121" i="128"/>
  <c r="AZ121" i="128"/>
  <c r="AY121" i="128"/>
  <c r="AZ115" i="128"/>
  <c r="AY115" i="128"/>
  <c r="AZ109" i="128"/>
  <c r="AY109" i="128"/>
  <c r="AZ103" i="128"/>
  <c r="AY103" i="128"/>
  <c r="AW103" i="128"/>
  <c r="AV103" i="128"/>
  <c r="AW109" i="128"/>
  <c r="AV109" i="128"/>
  <c r="AW115" i="128"/>
  <c r="AV115" i="128"/>
  <c r="AW121" i="128"/>
  <c r="AV121" i="128"/>
  <c r="AT121" i="128"/>
  <c r="AS121" i="128"/>
  <c r="AT115" i="128"/>
  <c r="AS115" i="128"/>
  <c r="AT109" i="128"/>
  <c r="AS109" i="128"/>
  <c r="AT103" i="128"/>
  <c r="AS103" i="128"/>
  <c r="AQ103" i="128"/>
  <c r="AP103" i="128"/>
  <c r="AQ109" i="128"/>
  <c r="AP109" i="128"/>
  <c r="AQ115" i="128"/>
  <c r="AP115" i="128"/>
  <c r="AQ121" i="128"/>
  <c r="AP121" i="128"/>
  <c r="AN121" i="128"/>
  <c r="AM121" i="128"/>
  <c r="AN115" i="128"/>
  <c r="AM115" i="128"/>
  <c r="AN109" i="128"/>
  <c r="AM109" i="128"/>
  <c r="AN103" i="128"/>
  <c r="AM103" i="128"/>
  <c r="AZ91" i="128"/>
  <c r="AY91" i="128"/>
  <c r="AW91" i="128"/>
  <c r="AV91" i="128"/>
  <c r="AW85" i="128"/>
  <c r="AV85" i="128"/>
  <c r="AZ85" i="128"/>
  <c r="AY85" i="128"/>
  <c r="AZ79" i="128"/>
  <c r="AY79" i="128"/>
  <c r="AW79" i="128"/>
  <c r="AV79" i="128"/>
  <c r="AW73" i="128"/>
  <c r="AV73" i="128"/>
  <c r="AZ73" i="128"/>
  <c r="AY73" i="128"/>
  <c r="BC73" i="128"/>
  <c r="BB73" i="128"/>
  <c r="BC79" i="128"/>
  <c r="BB79" i="128"/>
  <c r="BC85" i="128"/>
  <c r="BB85" i="128"/>
  <c r="BC91" i="128"/>
  <c r="BB91" i="128"/>
  <c r="BC97" i="128"/>
  <c r="BB97" i="128"/>
  <c r="AZ97" i="128"/>
  <c r="AY97" i="128"/>
  <c r="AW97" i="128"/>
  <c r="AV97" i="128"/>
  <c r="AT97" i="128"/>
  <c r="AS97" i="128"/>
  <c r="AT91" i="128"/>
  <c r="AS91" i="128"/>
  <c r="AT85" i="128"/>
  <c r="AS85" i="128"/>
  <c r="AT79" i="128"/>
  <c r="AS79" i="128"/>
  <c r="AT73" i="128"/>
  <c r="AS73" i="128"/>
  <c r="AQ73" i="128"/>
  <c r="AP73" i="128"/>
  <c r="AQ79" i="128"/>
  <c r="AP79" i="128"/>
  <c r="AQ85" i="128"/>
  <c r="AP85" i="128"/>
  <c r="AQ91" i="128"/>
  <c r="AP91" i="128"/>
  <c r="AQ97" i="128"/>
  <c r="AP97" i="128"/>
  <c r="AN97" i="128"/>
  <c r="AM97" i="128"/>
  <c r="AN91" i="128"/>
  <c r="AM91" i="128"/>
  <c r="AN85" i="128"/>
  <c r="AM85" i="128"/>
  <c r="AN79" i="128"/>
  <c r="AM79" i="128"/>
  <c r="AN73" i="128"/>
  <c r="AM73" i="128"/>
  <c r="BC55" i="128"/>
  <c r="BB55" i="128"/>
  <c r="BC61" i="128"/>
  <c r="BB61" i="128"/>
  <c r="BC67" i="128"/>
  <c r="BB67" i="128"/>
  <c r="AZ67" i="128"/>
  <c r="AY67" i="128"/>
  <c r="AZ61" i="128"/>
  <c r="AY61" i="128"/>
  <c r="AZ55" i="128"/>
  <c r="AY55" i="128"/>
  <c r="AW55" i="128"/>
  <c r="AV55" i="128"/>
  <c r="AW61" i="128"/>
  <c r="AV61" i="128"/>
  <c r="AW67" i="128"/>
  <c r="AV67" i="128"/>
  <c r="AT67" i="128"/>
  <c r="AS67" i="128"/>
  <c r="AT61" i="128"/>
  <c r="AS61" i="128"/>
  <c r="AT55" i="128"/>
  <c r="AS55" i="128"/>
  <c r="AQ55" i="128"/>
  <c r="AP55" i="128"/>
  <c r="AQ61" i="128"/>
  <c r="AP61" i="128"/>
  <c r="AQ67" i="128"/>
  <c r="AP67" i="128"/>
  <c r="AN67" i="128"/>
  <c r="AM67" i="128"/>
  <c r="AN61" i="128"/>
  <c r="AM61" i="128"/>
  <c r="AN55" i="128"/>
  <c r="AM55" i="128"/>
  <c r="AN49" i="128"/>
  <c r="AM49" i="128"/>
  <c r="AQ49" i="128"/>
  <c r="AP49" i="128"/>
  <c r="AT49" i="128"/>
  <c r="AS49" i="128"/>
  <c r="AW49" i="128"/>
  <c r="AV49" i="128"/>
  <c r="AZ49" i="128"/>
  <c r="AY49" i="128"/>
  <c r="BC49" i="128"/>
  <c r="BB49" i="128"/>
  <c r="BC43" i="128"/>
  <c r="BB43" i="128"/>
  <c r="AZ43" i="128"/>
  <c r="AY43" i="128"/>
  <c r="AW43" i="128"/>
  <c r="AV43" i="128"/>
  <c r="AT43" i="128"/>
  <c r="AS43" i="128"/>
  <c r="AQ43" i="128"/>
  <c r="AP43" i="128"/>
  <c r="AN43" i="128"/>
  <c r="AM43" i="128"/>
  <c r="BC31" i="128"/>
  <c r="BB31" i="128"/>
  <c r="BC37" i="128"/>
  <c r="BB37" i="128"/>
  <c r="AZ37" i="128"/>
  <c r="AY37" i="128"/>
  <c r="AZ31" i="128"/>
  <c r="AY31" i="128"/>
  <c r="AW31" i="128"/>
  <c r="AV31" i="128"/>
  <c r="AW37" i="128"/>
  <c r="AV37" i="128"/>
  <c r="AT37" i="128"/>
  <c r="AS37" i="128"/>
  <c r="AT31" i="128"/>
  <c r="AS31" i="128"/>
  <c r="AQ31" i="128"/>
  <c r="AP31" i="128"/>
  <c r="AQ37" i="128"/>
  <c r="AP37" i="128"/>
  <c r="AN37" i="128"/>
  <c r="AM37" i="128"/>
  <c r="AN31" i="128"/>
  <c r="AM31" i="128"/>
  <c r="AN25" i="128"/>
  <c r="AM25" i="128"/>
  <c r="AQ25" i="128"/>
  <c r="AP25" i="128"/>
  <c r="AT25" i="128"/>
  <c r="AS25" i="128"/>
  <c r="AW25" i="128"/>
  <c r="AV25" i="128"/>
  <c r="AZ25" i="128"/>
  <c r="AY25" i="128"/>
  <c r="BC25" i="128"/>
  <c r="BB25" i="128"/>
  <c r="AZ19" i="128"/>
  <c r="AY19" i="128"/>
  <c r="BC19" i="128"/>
  <c r="BB19" i="128"/>
  <c r="BC13" i="128"/>
  <c r="BB13" i="128"/>
  <c r="AZ13" i="128"/>
  <c r="AY13" i="128"/>
  <c r="AW13" i="128"/>
  <c r="AV13" i="128"/>
  <c r="AW19" i="128"/>
  <c r="AV19" i="128"/>
  <c r="AT19" i="128"/>
  <c r="AS19" i="128"/>
  <c r="AT13" i="128"/>
  <c r="AS13" i="128"/>
  <c r="AQ13" i="128"/>
  <c r="AP13" i="128"/>
  <c r="AQ19" i="128"/>
  <c r="AP19" i="128"/>
  <c r="AN19" i="128"/>
  <c r="AM19" i="128"/>
  <c r="AN13" i="128"/>
  <c r="AM13" i="128"/>
  <c r="AK121" i="128"/>
  <c r="AJ121" i="128"/>
  <c r="AH121" i="128"/>
  <c r="AG121" i="128"/>
  <c r="AE121" i="128"/>
  <c r="AD121" i="128"/>
  <c r="AB121" i="128"/>
  <c r="AA121" i="128"/>
  <c r="AB115" i="128"/>
  <c r="AA115" i="128"/>
  <c r="AE115" i="128"/>
  <c r="AD115" i="128"/>
  <c r="AH115" i="128"/>
  <c r="AG115" i="128"/>
  <c r="AK115" i="128"/>
  <c r="AJ115" i="128"/>
  <c r="AK109" i="128"/>
  <c r="AJ109" i="128"/>
  <c r="AH109" i="128"/>
  <c r="AG109" i="128"/>
  <c r="AE109" i="128"/>
  <c r="AD109" i="128"/>
  <c r="AB109" i="128"/>
  <c r="AA109" i="128"/>
  <c r="AB103" i="128"/>
  <c r="AA103" i="128"/>
  <c r="AE103" i="128"/>
  <c r="AD103" i="128"/>
  <c r="AH103" i="128"/>
  <c r="AG103" i="128"/>
  <c r="AK103" i="128"/>
  <c r="AJ103" i="128"/>
  <c r="AK97" i="128"/>
  <c r="AJ97" i="128"/>
  <c r="AH97" i="128"/>
  <c r="AG97" i="128"/>
  <c r="AE97" i="128"/>
  <c r="AD97" i="128"/>
  <c r="AB97" i="128"/>
  <c r="AA97" i="128"/>
  <c r="Y97" i="128"/>
  <c r="X97" i="128"/>
  <c r="Y103" i="128"/>
  <c r="X103" i="128"/>
  <c r="Y109" i="128"/>
  <c r="X109" i="128"/>
  <c r="Y115" i="128"/>
  <c r="X115" i="128"/>
  <c r="Y121" i="128"/>
  <c r="X121" i="128"/>
  <c r="V121" i="128"/>
  <c r="U121" i="128"/>
  <c r="V115" i="128"/>
  <c r="U115" i="128"/>
  <c r="V109" i="128"/>
  <c r="U109" i="128"/>
  <c r="V103" i="128"/>
  <c r="U103" i="128"/>
  <c r="V97" i="128"/>
  <c r="U97" i="128"/>
  <c r="AK91" i="128"/>
  <c r="AJ91" i="128"/>
  <c r="AH91" i="128"/>
  <c r="AG91" i="128"/>
  <c r="AE91" i="128"/>
  <c r="AD91" i="128"/>
  <c r="AB91" i="128"/>
  <c r="AA91" i="128"/>
  <c r="Y91" i="128"/>
  <c r="X91" i="128"/>
  <c r="Y85" i="128"/>
  <c r="X85" i="128"/>
  <c r="AB85" i="128"/>
  <c r="AA85" i="128"/>
  <c r="AE85" i="128"/>
  <c r="AD85" i="128"/>
  <c r="AH85" i="128"/>
  <c r="AG85" i="128"/>
  <c r="AK85" i="128"/>
  <c r="AJ85" i="128"/>
  <c r="AK79" i="128"/>
  <c r="AJ79" i="128"/>
  <c r="AH79" i="128"/>
  <c r="AG79" i="128"/>
  <c r="AE79" i="128"/>
  <c r="AD79" i="128"/>
  <c r="AB79" i="128"/>
  <c r="AA79" i="128"/>
  <c r="Y79" i="128"/>
  <c r="X79" i="128"/>
  <c r="AB73" i="128"/>
  <c r="AA73" i="128"/>
  <c r="AE73" i="128"/>
  <c r="AD73" i="128"/>
  <c r="AH73" i="128"/>
  <c r="AG73" i="128"/>
  <c r="AK73" i="128"/>
  <c r="AJ73" i="128"/>
  <c r="AK67" i="128"/>
  <c r="AJ67" i="128"/>
  <c r="AH67" i="128"/>
  <c r="AG67" i="128"/>
  <c r="AE67" i="128"/>
  <c r="AD67" i="128"/>
  <c r="AB67" i="128"/>
  <c r="AA67" i="128"/>
  <c r="Y73" i="128"/>
  <c r="X73" i="128"/>
  <c r="Y67" i="128"/>
  <c r="X67" i="128"/>
  <c r="V67" i="128"/>
  <c r="U67" i="128"/>
  <c r="V73" i="128"/>
  <c r="U73" i="128"/>
  <c r="V79" i="128"/>
  <c r="U79" i="128"/>
  <c r="V85" i="128"/>
  <c r="U85" i="128"/>
  <c r="V91" i="128"/>
  <c r="U91" i="128"/>
  <c r="V43" i="128"/>
  <c r="U43" i="128"/>
  <c r="V37" i="128"/>
  <c r="U37" i="128"/>
  <c r="V49" i="128"/>
  <c r="U49" i="128"/>
  <c r="V55" i="128"/>
  <c r="U55" i="128"/>
  <c r="V61" i="128"/>
  <c r="U61" i="128"/>
  <c r="Y61" i="128"/>
  <c r="X61" i="128"/>
  <c r="Y55" i="128"/>
  <c r="X55" i="128"/>
  <c r="Y49" i="128"/>
  <c r="X49" i="128"/>
  <c r="Y43" i="128"/>
  <c r="X43" i="128"/>
  <c r="Y37" i="128"/>
  <c r="X37" i="128"/>
  <c r="AB37" i="128"/>
  <c r="AA37" i="128"/>
  <c r="AB43" i="128"/>
  <c r="AA43" i="128"/>
  <c r="AB49" i="128"/>
  <c r="AA49" i="128"/>
  <c r="AB55" i="128"/>
  <c r="AA55" i="128"/>
  <c r="AB61" i="128"/>
  <c r="AA61" i="128"/>
  <c r="AE61" i="128"/>
  <c r="AD61" i="128"/>
  <c r="AE55" i="128"/>
  <c r="AD55" i="128"/>
  <c r="AE49" i="128"/>
  <c r="AD49" i="128"/>
  <c r="AE43" i="128"/>
  <c r="AD43" i="128"/>
  <c r="AE37" i="128"/>
  <c r="AD37" i="128"/>
  <c r="AH37" i="128"/>
  <c r="AG37" i="128"/>
  <c r="AH43" i="128"/>
  <c r="AG43" i="128"/>
  <c r="AH49" i="128"/>
  <c r="AG49" i="128"/>
  <c r="AH55" i="128"/>
  <c r="AG55" i="128"/>
  <c r="AH61" i="128"/>
  <c r="AG61" i="128"/>
  <c r="AK37" i="128"/>
  <c r="AJ37" i="128"/>
  <c r="AK43" i="128"/>
  <c r="AJ43" i="128"/>
  <c r="AK49" i="128"/>
  <c r="AJ49" i="128"/>
  <c r="AK55" i="128"/>
  <c r="AJ55" i="128"/>
  <c r="AK61" i="128"/>
  <c r="AJ61" i="128"/>
  <c r="AK31" i="128"/>
  <c r="AJ31" i="128"/>
  <c r="AK25" i="128"/>
  <c r="AJ25" i="128"/>
  <c r="AK19" i="128"/>
  <c r="AJ19" i="128"/>
  <c r="AK13" i="128"/>
  <c r="AJ13" i="128"/>
  <c r="AH31" i="128"/>
  <c r="AG31" i="128"/>
  <c r="AH25" i="128"/>
  <c r="AG25" i="128"/>
  <c r="AH19" i="128"/>
  <c r="AG19" i="128"/>
  <c r="AH13" i="128"/>
  <c r="AG13" i="128"/>
  <c r="AE13" i="128"/>
  <c r="AD13" i="128"/>
  <c r="AE19" i="128"/>
  <c r="AD19" i="128"/>
  <c r="AE25" i="128"/>
  <c r="AD25" i="128"/>
  <c r="AE31" i="128"/>
  <c r="AD31" i="128"/>
  <c r="AB31" i="128"/>
  <c r="AA31" i="128"/>
  <c r="AB25" i="128"/>
  <c r="AA25" i="128"/>
  <c r="AB19" i="128"/>
  <c r="AA19" i="128"/>
  <c r="Y19" i="128"/>
  <c r="X19" i="128"/>
  <c r="Y25" i="128"/>
  <c r="X25" i="128"/>
  <c r="Y31" i="128"/>
  <c r="X31" i="128"/>
  <c r="V31" i="128"/>
  <c r="U31" i="128"/>
  <c r="V25" i="128"/>
  <c r="U25" i="128"/>
  <c r="V19" i="128"/>
  <c r="U19" i="128"/>
  <c r="AB13" i="128"/>
  <c r="AA13" i="128"/>
  <c r="Y13" i="128"/>
  <c r="X13" i="128"/>
  <c r="V13" i="128"/>
  <c r="U13" i="128"/>
  <c r="W14" i="128"/>
  <c r="S91" i="128"/>
  <c r="R91" i="128"/>
  <c r="S97" i="128"/>
  <c r="R97" i="128"/>
  <c r="S103" i="128"/>
  <c r="R103" i="128"/>
  <c r="S109" i="128"/>
  <c r="R109" i="128"/>
  <c r="S121" i="128"/>
  <c r="R121" i="128"/>
  <c r="S115" i="128"/>
  <c r="R115" i="128"/>
  <c r="P115" i="128"/>
  <c r="O115" i="128"/>
  <c r="P121" i="128"/>
  <c r="O121" i="128"/>
  <c r="M121" i="128"/>
  <c r="L121" i="128"/>
  <c r="M115" i="128"/>
  <c r="L115" i="128"/>
  <c r="J115" i="128"/>
  <c r="I115" i="128"/>
  <c r="J121" i="128"/>
  <c r="I121" i="128"/>
  <c r="G121" i="128"/>
  <c r="F121" i="128"/>
  <c r="G115" i="128"/>
  <c r="F115" i="128"/>
  <c r="F109" i="128"/>
  <c r="G109" i="128"/>
  <c r="P91" i="128"/>
  <c r="O91" i="128"/>
  <c r="P97" i="128"/>
  <c r="O97" i="128"/>
  <c r="P103" i="128"/>
  <c r="O103" i="128"/>
  <c r="P109" i="128"/>
  <c r="O109" i="128"/>
  <c r="M109" i="128"/>
  <c r="L109" i="128"/>
  <c r="M103" i="128"/>
  <c r="L103" i="128"/>
  <c r="M97" i="128"/>
  <c r="L97" i="128"/>
  <c r="M91" i="128"/>
  <c r="L91" i="128"/>
  <c r="J91" i="128"/>
  <c r="I91" i="128"/>
  <c r="J97" i="128"/>
  <c r="I97" i="128"/>
  <c r="J103" i="128"/>
  <c r="I103" i="128"/>
  <c r="J109" i="128"/>
  <c r="I109" i="128"/>
  <c r="G103" i="128"/>
  <c r="F103" i="128"/>
  <c r="G97" i="128"/>
  <c r="F97" i="128"/>
  <c r="G91" i="128"/>
  <c r="F91" i="128"/>
  <c r="M85" i="128"/>
  <c r="L85" i="128"/>
  <c r="M79" i="128"/>
  <c r="L79" i="128"/>
  <c r="P85" i="128"/>
  <c r="O85" i="128"/>
  <c r="S85" i="128"/>
  <c r="R85" i="128"/>
  <c r="S79" i="128"/>
  <c r="R79" i="128"/>
  <c r="P79" i="128"/>
  <c r="O79" i="128"/>
  <c r="P73" i="128"/>
  <c r="O73" i="128"/>
  <c r="S73" i="128"/>
  <c r="R73" i="128"/>
  <c r="P67" i="128"/>
  <c r="O67" i="128"/>
  <c r="S67" i="128"/>
  <c r="R67" i="128"/>
  <c r="S61" i="128"/>
  <c r="R61" i="128"/>
  <c r="P61" i="128"/>
  <c r="O61" i="128"/>
  <c r="M61" i="128"/>
  <c r="L61" i="128"/>
  <c r="M67" i="128"/>
  <c r="L67" i="128"/>
  <c r="M73" i="128"/>
  <c r="L73" i="128"/>
  <c r="J73" i="128"/>
  <c r="I73" i="128"/>
  <c r="J67" i="128"/>
  <c r="I67" i="128"/>
  <c r="J79" i="128"/>
  <c r="I79" i="128"/>
  <c r="J85" i="128"/>
  <c r="I85" i="128"/>
  <c r="G85" i="128"/>
  <c r="F85" i="128"/>
  <c r="G79" i="128"/>
  <c r="F79" i="128"/>
  <c r="G73" i="128"/>
  <c r="F73" i="128"/>
  <c r="G67" i="128"/>
  <c r="F67" i="128"/>
  <c r="J61" i="128"/>
  <c r="I61" i="128"/>
  <c r="G61" i="128"/>
  <c r="F61" i="128"/>
  <c r="S55" i="128"/>
  <c r="R55" i="128"/>
  <c r="S49" i="128"/>
  <c r="R49" i="128"/>
  <c r="S43" i="128"/>
  <c r="R43" i="128"/>
  <c r="S37" i="128"/>
  <c r="R37" i="128"/>
  <c r="P37" i="128"/>
  <c r="O37" i="128"/>
  <c r="P43" i="128"/>
  <c r="O43" i="128"/>
  <c r="P49" i="128"/>
  <c r="O49" i="128"/>
  <c r="P55" i="128"/>
  <c r="O55" i="128"/>
  <c r="M55" i="128"/>
  <c r="L55" i="128"/>
  <c r="M49" i="128"/>
  <c r="L49" i="128"/>
  <c r="M43" i="128"/>
  <c r="L43" i="128"/>
  <c r="M37" i="128"/>
  <c r="L37" i="128"/>
  <c r="J37" i="128"/>
  <c r="I37" i="128"/>
  <c r="J43" i="128"/>
  <c r="I43" i="128"/>
  <c r="J49" i="128"/>
  <c r="I49" i="128"/>
  <c r="J55" i="128"/>
  <c r="I55" i="128"/>
  <c r="G55" i="128"/>
  <c r="F55" i="128"/>
  <c r="G49" i="128"/>
  <c r="F49" i="128"/>
  <c r="G43" i="128"/>
  <c r="F43" i="128"/>
  <c r="G37" i="128"/>
  <c r="F37" i="128"/>
  <c r="S31" i="128"/>
  <c r="R31" i="128"/>
  <c r="P31" i="128"/>
  <c r="O31" i="128"/>
  <c r="M31" i="128"/>
  <c r="L31" i="128"/>
  <c r="J31" i="128"/>
  <c r="I31" i="128"/>
  <c r="G31" i="128"/>
  <c r="F31" i="128"/>
  <c r="G25" i="128"/>
  <c r="F25" i="128"/>
  <c r="J25" i="128"/>
  <c r="I25" i="128"/>
  <c r="M25" i="128"/>
  <c r="L25" i="128"/>
  <c r="P25" i="128"/>
  <c r="O25" i="128"/>
  <c r="S25" i="128"/>
  <c r="R25" i="128"/>
  <c r="S19" i="128"/>
  <c r="R19" i="128"/>
  <c r="P19" i="128"/>
  <c r="O19" i="128"/>
  <c r="M19" i="128"/>
  <c r="L19" i="128"/>
  <c r="J19" i="128"/>
  <c r="I19" i="128"/>
  <c r="G19" i="128"/>
  <c r="F19" i="128"/>
  <c r="S13" i="128"/>
  <c r="R13" i="128"/>
  <c r="P13" i="128"/>
  <c r="O13" i="128"/>
  <c r="M13" i="128"/>
  <c r="L13" i="128"/>
  <c r="J13" i="128"/>
  <c r="I13" i="128"/>
  <c r="G13" i="128"/>
  <c r="F13" i="128"/>
  <c r="C8" i="128"/>
  <c r="C9" i="128"/>
  <c r="C10" i="128"/>
  <c r="C11" i="128"/>
  <c r="C12" i="128"/>
  <c r="C14" i="128"/>
  <c r="C15" i="128"/>
  <c r="C16" i="128"/>
  <c r="C17" i="128"/>
  <c r="C18" i="128"/>
  <c r="C20" i="128"/>
  <c r="C21" i="128"/>
  <c r="C22" i="128"/>
  <c r="C23" i="128"/>
  <c r="C24" i="128"/>
  <c r="C26" i="128"/>
  <c r="C27" i="128"/>
  <c r="C28" i="128"/>
  <c r="C29" i="128"/>
  <c r="C30" i="128"/>
  <c r="C32" i="128"/>
  <c r="C33" i="128"/>
  <c r="C34" i="128"/>
  <c r="C35" i="128"/>
  <c r="C36" i="128"/>
  <c r="C38" i="128"/>
  <c r="C39" i="128"/>
  <c r="C40" i="128"/>
  <c r="C41" i="128"/>
  <c r="C42" i="128"/>
  <c r="C44" i="128"/>
  <c r="C45" i="128"/>
  <c r="C46" i="128"/>
  <c r="C47" i="128"/>
  <c r="C48" i="128"/>
  <c r="C50" i="128"/>
  <c r="C51" i="128"/>
  <c r="C52" i="128"/>
  <c r="C53" i="128"/>
  <c r="C54" i="128"/>
  <c r="C56" i="128"/>
  <c r="C57" i="128"/>
  <c r="C58" i="128"/>
  <c r="C59" i="128"/>
  <c r="C60" i="128"/>
  <c r="C62" i="128"/>
  <c r="C63" i="128"/>
  <c r="C64" i="128"/>
  <c r="C65" i="128"/>
  <c r="C66" i="128"/>
  <c r="C68" i="128"/>
  <c r="C69" i="128"/>
  <c r="C70" i="128"/>
  <c r="C71" i="128"/>
  <c r="C72" i="128"/>
  <c r="C74" i="128"/>
  <c r="C75" i="128"/>
  <c r="C76" i="128"/>
  <c r="C77" i="128"/>
  <c r="C78" i="128"/>
  <c r="C81" i="128"/>
  <c r="C82" i="128"/>
  <c r="C83" i="128"/>
  <c r="C84" i="128"/>
  <c r="C86" i="128"/>
  <c r="C87" i="128"/>
  <c r="C88" i="128"/>
  <c r="C89" i="128"/>
  <c r="C90" i="128"/>
  <c r="C92" i="128"/>
  <c r="C93" i="128"/>
  <c r="C94" i="128"/>
  <c r="C95" i="128"/>
  <c r="C96" i="128"/>
  <c r="C98" i="128"/>
  <c r="C99" i="128"/>
  <c r="C100" i="128"/>
  <c r="C101" i="128"/>
  <c r="C102" i="128"/>
  <c r="C104" i="128"/>
  <c r="C105" i="128"/>
  <c r="C106" i="128"/>
  <c r="C107" i="128"/>
  <c r="C108" i="128"/>
  <c r="BT8" i="127"/>
  <c r="BU8" i="127"/>
  <c r="BS8" i="127" s="1"/>
  <c r="BT9" i="127"/>
  <c r="BU9" i="127"/>
  <c r="BT10" i="127"/>
  <c r="BU10" i="127"/>
  <c r="BT11" i="127"/>
  <c r="BU11" i="127"/>
  <c r="BT12" i="127"/>
  <c r="BU12" i="127"/>
  <c r="BS12" i="127" s="1"/>
  <c r="BT13" i="127"/>
  <c r="BU13" i="127"/>
  <c r="BT14" i="127"/>
  <c r="BU14" i="127"/>
  <c r="BT15" i="127"/>
  <c r="BU15" i="127"/>
  <c r="BT16" i="127"/>
  <c r="BU16" i="127"/>
  <c r="BT17" i="127"/>
  <c r="BU17" i="127"/>
  <c r="BT18" i="127"/>
  <c r="BU18" i="127"/>
  <c r="BS18" i="127" s="1"/>
  <c r="BT19" i="127"/>
  <c r="BU19" i="127"/>
  <c r="BT20" i="127"/>
  <c r="BU20" i="127"/>
  <c r="BS20" i="127" s="1"/>
  <c r="BT21" i="127"/>
  <c r="BU21" i="127"/>
  <c r="BT22" i="127"/>
  <c r="BU22" i="127"/>
  <c r="BT23" i="127"/>
  <c r="BU23" i="127"/>
  <c r="BT24" i="127"/>
  <c r="BU24" i="127"/>
  <c r="BS24" i="127" s="1"/>
  <c r="BT25" i="127"/>
  <c r="BU25" i="127"/>
  <c r="BT26" i="127"/>
  <c r="BU26" i="127"/>
  <c r="BS26" i="127" s="1"/>
  <c r="BT27" i="127"/>
  <c r="BU27" i="127"/>
  <c r="BU7" i="127"/>
  <c r="BT7" i="127"/>
  <c r="BQ8" i="127"/>
  <c r="BR8" i="127"/>
  <c r="BQ9" i="127"/>
  <c r="BR9" i="127"/>
  <c r="BP9" i="127" s="1"/>
  <c r="BQ10" i="127"/>
  <c r="BR10" i="127"/>
  <c r="BQ11" i="127"/>
  <c r="BR11" i="127"/>
  <c r="BP11" i="127" s="1"/>
  <c r="BQ12" i="127"/>
  <c r="BR12" i="127"/>
  <c r="BQ13" i="127"/>
  <c r="BR13" i="127"/>
  <c r="BQ14" i="127"/>
  <c r="BR14" i="127"/>
  <c r="BQ15" i="127"/>
  <c r="BR15" i="127"/>
  <c r="BP15" i="127" s="1"/>
  <c r="BQ16" i="127"/>
  <c r="BR16" i="127"/>
  <c r="BQ17" i="127"/>
  <c r="BR17" i="127"/>
  <c r="BP17" i="127" s="1"/>
  <c r="BQ18" i="127"/>
  <c r="BR18" i="127"/>
  <c r="BQ19" i="127"/>
  <c r="BR19" i="127"/>
  <c r="BQ20" i="127"/>
  <c r="BR20" i="127"/>
  <c r="BQ21" i="127"/>
  <c r="BR21" i="127"/>
  <c r="BP21" i="127" s="1"/>
  <c r="BQ22" i="127"/>
  <c r="BR22" i="127"/>
  <c r="BQ23" i="127"/>
  <c r="BR23" i="127"/>
  <c r="BP23" i="127" s="1"/>
  <c r="BQ24" i="127"/>
  <c r="BR24" i="127"/>
  <c r="BQ25" i="127"/>
  <c r="BR25" i="127"/>
  <c r="BQ26" i="127"/>
  <c r="BR26" i="127"/>
  <c r="BQ27" i="127"/>
  <c r="BR27" i="127"/>
  <c r="BP27" i="127" s="1"/>
  <c r="BR7" i="127"/>
  <c r="BQ7" i="127"/>
  <c r="BN8" i="127"/>
  <c r="BO8" i="127"/>
  <c r="BN9" i="127"/>
  <c r="BO9" i="127"/>
  <c r="BN10" i="127"/>
  <c r="BM10" i="127" s="1"/>
  <c r="BO10" i="127"/>
  <c r="BN11" i="127"/>
  <c r="BO11" i="127"/>
  <c r="BN12" i="127"/>
  <c r="BO12" i="127"/>
  <c r="BN13" i="127"/>
  <c r="BM13" i="127" s="1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N24" i="127"/>
  <c r="BO24" i="127"/>
  <c r="BN25" i="127"/>
  <c r="BM25" i="127" s="1"/>
  <c r="BO25" i="127"/>
  <c r="BN26" i="127"/>
  <c r="BO26" i="127"/>
  <c r="BN27" i="127"/>
  <c r="BO27" i="127"/>
  <c r="BO7" i="127"/>
  <c r="BM7" i="127" s="1"/>
  <c r="BN7" i="127"/>
  <c r="BK8" i="127"/>
  <c r="BL8" i="127"/>
  <c r="BK9" i="127"/>
  <c r="BL9" i="127"/>
  <c r="BJ9" i="127" s="1"/>
  <c r="BK10" i="127"/>
  <c r="BJ10" i="127" s="1"/>
  <c r="BL10" i="127"/>
  <c r="BK11" i="127"/>
  <c r="BL11" i="127"/>
  <c r="BJ11" i="127" s="1"/>
  <c r="BK12" i="127"/>
  <c r="BL12" i="127"/>
  <c r="BK13" i="127"/>
  <c r="BL13" i="127"/>
  <c r="BK14" i="127"/>
  <c r="BL14" i="127"/>
  <c r="BK15" i="127"/>
  <c r="BL15" i="127"/>
  <c r="BJ15" i="127" s="1"/>
  <c r="BK16" i="127"/>
  <c r="BJ16" i="127" s="1"/>
  <c r="BL16" i="127"/>
  <c r="BK17" i="127"/>
  <c r="BL17" i="127"/>
  <c r="BJ17" i="127" s="1"/>
  <c r="BK18" i="127"/>
  <c r="BL18" i="127"/>
  <c r="BK19" i="127"/>
  <c r="BL19" i="127"/>
  <c r="BK20" i="127"/>
  <c r="BL20" i="127"/>
  <c r="BK21" i="127"/>
  <c r="BL21" i="127"/>
  <c r="BJ21" i="127" s="1"/>
  <c r="BK22" i="127"/>
  <c r="BJ22" i="127" s="1"/>
  <c r="BL22" i="127"/>
  <c r="BK23" i="127"/>
  <c r="BL23" i="127"/>
  <c r="BJ23" i="127" s="1"/>
  <c r="BK24" i="127"/>
  <c r="BL24" i="127"/>
  <c r="BK25" i="127"/>
  <c r="BL25" i="127"/>
  <c r="BK26" i="127"/>
  <c r="BL26" i="127"/>
  <c r="BK27" i="127"/>
  <c r="BL27" i="127"/>
  <c r="BJ27" i="127" s="1"/>
  <c r="BL7" i="127"/>
  <c r="BJ7" i="127" s="1"/>
  <c r="BK7" i="127"/>
  <c r="BH8" i="127"/>
  <c r="BI8" i="127"/>
  <c r="BG8" i="127" s="1"/>
  <c r="BH9" i="127"/>
  <c r="BI9" i="127"/>
  <c r="BH10" i="127"/>
  <c r="BI10" i="127"/>
  <c r="BH11" i="127"/>
  <c r="BI11" i="127"/>
  <c r="BH12" i="127"/>
  <c r="BI12" i="127"/>
  <c r="BH13" i="127"/>
  <c r="BG13" i="127" s="1"/>
  <c r="BI13" i="127"/>
  <c r="BH14" i="127"/>
  <c r="BI14" i="127"/>
  <c r="BG14" i="127" s="1"/>
  <c r="BH15" i="127"/>
  <c r="BI15" i="127"/>
  <c r="BH16" i="127"/>
  <c r="BI16" i="127"/>
  <c r="BH17" i="127"/>
  <c r="BI17" i="127"/>
  <c r="BH18" i="127"/>
  <c r="BI18" i="127"/>
  <c r="BG18" i="127" s="1"/>
  <c r="BH19" i="127"/>
  <c r="BG19" i="127" s="1"/>
  <c r="BI19" i="127"/>
  <c r="BH20" i="127"/>
  <c r="BI20" i="127"/>
  <c r="BG20" i="127" s="1"/>
  <c r="BH21" i="127"/>
  <c r="BI21" i="127"/>
  <c r="BH22" i="127"/>
  <c r="BG22" i="127" s="1"/>
  <c r="BI22" i="127"/>
  <c r="BH23" i="127"/>
  <c r="BI23" i="127"/>
  <c r="BH24" i="127"/>
  <c r="BI24" i="127"/>
  <c r="BG24" i="127" s="1"/>
  <c r="BH25" i="127"/>
  <c r="BG25" i="127" s="1"/>
  <c r="BI25" i="127"/>
  <c r="BH26" i="127"/>
  <c r="BI26" i="127"/>
  <c r="BG26" i="127" s="1"/>
  <c r="BH27" i="127"/>
  <c r="BI27" i="127"/>
  <c r="BI7" i="127"/>
  <c r="BH7" i="127"/>
  <c r="BE8" i="127"/>
  <c r="BF8" i="127"/>
  <c r="BE9" i="127"/>
  <c r="BF9" i="127"/>
  <c r="BD9" i="127" s="1"/>
  <c r="BE10" i="127"/>
  <c r="BD10" i="127" s="1"/>
  <c r="BF10" i="127"/>
  <c r="BE11" i="127"/>
  <c r="BF11" i="127"/>
  <c r="BD11" i="127" s="1"/>
  <c r="BE12" i="127"/>
  <c r="BF12" i="127"/>
  <c r="BE13" i="127"/>
  <c r="BF13" i="127"/>
  <c r="BE14" i="127"/>
  <c r="BF14" i="127"/>
  <c r="BE15" i="127"/>
  <c r="BF15" i="127"/>
  <c r="BE16" i="127"/>
  <c r="BD16" i="127" s="1"/>
  <c r="BF16" i="127"/>
  <c r="BE17" i="127"/>
  <c r="BF17" i="127"/>
  <c r="BE18" i="127"/>
  <c r="BF18" i="127"/>
  <c r="BE19" i="127"/>
  <c r="BF19" i="127"/>
  <c r="BE20" i="127"/>
  <c r="BF20" i="127"/>
  <c r="BE21" i="127"/>
  <c r="BF21" i="127"/>
  <c r="BD21" i="127" s="1"/>
  <c r="BE22" i="127"/>
  <c r="BD22" i="127" s="1"/>
  <c r="BF22" i="127"/>
  <c r="BE23" i="127"/>
  <c r="BF23" i="127"/>
  <c r="BE24" i="127"/>
  <c r="BF24" i="127"/>
  <c r="BE25" i="127"/>
  <c r="BF25" i="127"/>
  <c r="BE26" i="127"/>
  <c r="BF26" i="127"/>
  <c r="BE27" i="127"/>
  <c r="BF27" i="127"/>
  <c r="BD27" i="127" s="1"/>
  <c r="BF7" i="127"/>
  <c r="BD7" i="127" s="1"/>
  <c r="BE7" i="127"/>
  <c r="BB8" i="127"/>
  <c r="BC8" i="127"/>
  <c r="BB9" i="127"/>
  <c r="BC9" i="127"/>
  <c r="BB10" i="127"/>
  <c r="BC10" i="127"/>
  <c r="BB11" i="127"/>
  <c r="BC11" i="127"/>
  <c r="BB12" i="127"/>
  <c r="BC12" i="127"/>
  <c r="BA12" i="127" s="1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B24" i="127"/>
  <c r="BC24" i="127"/>
  <c r="BA24" i="127" s="1"/>
  <c r="BB25" i="127"/>
  <c r="BC25" i="127"/>
  <c r="BB26" i="127"/>
  <c r="BC26" i="127"/>
  <c r="BB27" i="127"/>
  <c r="BC27" i="127"/>
  <c r="BC7" i="127"/>
  <c r="BB7" i="127"/>
  <c r="AY8" i="127"/>
  <c r="AZ8" i="127"/>
  <c r="AY9" i="127"/>
  <c r="AZ9" i="127"/>
  <c r="AY10" i="127"/>
  <c r="AX10" i="127" s="1"/>
  <c r="AZ10" i="127"/>
  <c r="AY11" i="127"/>
  <c r="AZ11" i="127"/>
  <c r="AX11" i="127" s="1"/>
  <c r="AY12" i="127"/>
  <c r="AZ12" i="127"/>
  <c r="AY13" i="127"/>
  <c r="AZ13" i="127"/>
  <c r="AY14" i="127"/>
  <c r="AZ14" i="127"/>
  <c r="AY15" i="127"/>
  <c r="AZ15" i="127"/>
  <c r="AX15" i="127" s="1"/>
  <c r="AY16" i="127"/>
  <c r="AZ16" i="127"/>
  <c r="AY17" i="127"/>
  <c r="AZ17" i="127"/>
  <c r="AX17" i="127" s="1"/>
  <c r="AY18" i="127"/>
  <c r="AZ18" i="127"/>
  <c r="AY19" i="127"/>
  <c r="AZ19" i="127"/>
  <c r="AY20" i="127"/>
  <c r="AZ20" i="127"/>
  <c r="AY21" i="127"/>
  <c r="AZ21" i="127"/>
  <c r="AX21" i="127" s="1"/>
  <c r="AY22" i="127"/>
  <c r="AX22" i="127" s="1"/>
  <c r="AZ22" i="127"/>
  <c r="AY23" i="127"/>
  <c r="AZ23" i="127"/>
  <c r="AX23" i="127" s="1"/>
  <c r="AY24" i="127"/>
  <c r="AZ24" i="127"/>
  <c r="AY25" i="127"/>
  <c r="AZ25" i="127"/>
  <c r="AY26" i="127"/>
  <c r="AZ26" i="127"/>
  <c r="AY27" i="127"/>
  <c r="AZ27" i="127"/>
  <c r="AX27" i="127" s="1"/>
  <c r="AZ7" i="127"/>
  <c r="AX7" i="127" s="1"/>
  <c r="AY7" i="127"/>
  <c r="AV8" i="127"/>
  <c r="AW8" i="127"/>
  <c r="AU8" i="127" s="1"/>
  <c r="AV9" i="127"/>
  <c r="AW9" i="127"/>
  <c r="AV10" i="127"/>
  <c r="AW10" i="127"/>
  <c r="AV11" i="127"/>
  <c r="AW11" i="127"/>
  <c r="AV12" i="127"/>
  <c r="AW12" i="127"/>
  <c r="AU12" i="127" s="1"/>
  <c r="AV13" i="127"/>
  <c r="AU13" i="127" s="1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U19" i="127" s="1"/>
  <c r="AW19" i="127"/>
  <c r="AV20" i="127"/>
  <c r="AW20" i="127"/>
  <c r="AU20" i="127" s="1"/>
  <c r="AV21" i="127"/>
  <c r="AW21" i="127"/>
  <c r="AV22" i="127"/>
  <c r="AW22" i="127"/>
  <c r="AV23" i="127"/>
  <c r="AW23" i="127"/>
  <c r="AV24" i="127"/>
  <c r="AW24" i="127"/>
  <c r="AU24" i="127" s="1"/>
  <c r="AV25" i="127"/>
  <c r="AU25" i="127" s="1"/>
  <c r="AW25" i="127"/>
  <c r="AV26" i="127"/>
  <c r="AW26" i="127"/>
  <c r="AU26" i="127" s="1"/>
  <c r="AV27" i="127"/>
  <c r="AW27" i="127"/>
  <c r="AW7" i="127"/>
  <c r="AU7" i="127" s="1"/>
  <c r="AV7" i="127"/>
  <c r="AS8" i="127"/>
  <c r="AT8" i="127"/>
  <c r="AS9" i="127"/>
  <c r="AT9" i="127"/>
  <c r="AS10" i="127"/>
  <c r="AT10" i="127"/>
  <c r="AS11" i="127"/>
  <c r="AT11" i="127"/>
  <c r="AR11" i="127" s="1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S24" i="127"/>
  <c r="AT24" i="127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O10" i="127" s="1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O24" i="127" s="1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L15" i="127" s="1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L23" i="127" s="1"/>
  <c r="AM24" i="127"/>
  <c r="AN24" i="127"/>
  <c r="AL24" i="127" s="1"/>
  <c r="AM25" i="127"/>
  <c r="AN25" i="127"/>
  <c r="AM26" i="127"/>
  <c r="AN26" i="127"/>
  <c r="AM27" i="127"/>
  <c r="AN27" i="127"/>
  <c r="AL27" i="127" s="1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I12" i="127" s="1"/>
  <c r="AJ13" i="127"/>
  <c r="AK13" i="127"/>
  <c r="AJ14" i="127"/>
  <c r="AK14" i="127"/>
  <c r="AI14" i="127" s="1"/>
  <c r="AJ15" i="127"/>
  <c r="AK15" i="127"/>
  <c r="AJ16" i="127"/>
  <c r="AK16" i="127"/>
  <c r="AJ17" i="127"/>
  <c r="AK17" i="127"/>
  <c r="AJ18" i="127"/>
  <c r="AK18" i="127"/>
  <c r="AI18" i="127" s="1"/>
  <c r="AJ19" i="127"/>
  <c r="AK19" i="127"/>
  <c r="AJ20" i="127"/>
  <c r="AK20" i="127"/>
  <c r="AJ21" i="127"/>
  <c r="AK21" i="127"/>
  <c r="AJ22" i="127"/>
  <c r="AI22" i="127" s="1"/>
  <c r="AK22" i="127"/>
  <c r="AJ23" i="127"/>
  <c r="AK23" i="127"/>
  <c r="AJ24" i="127"/>
  <c r="AK24" i="127"/>
  <c r="AJ25" i="127"/>
  <c r="AK25" i="127"/>
  <c r="AJ26" i="127"/>
  <c r="AK26" i="127"/>
  <c r="AJ27" i="127"/>
  <c r="AK27" i="127"/>
  <c r="AK7" i="127"/>
  <c r="AJ7" i="127"/>
  <c r="AG8" i="127"/>
  <c r="AH8" i="127"/>
  <c r="AG9" i="127"/>
  <c r="AH9" i="127"/>
  <c r="AF9" i="127" s="1"/>
  <c r="AG10" i="127"/>
  <c r="AH10" i="127"/>
  <c r="AG11" i="127"/>
  <c r="AH11" i="127"/>
  <c r="AG12" i="127"/>
  <c r="AH12" i="127"/>
  <c r="AG13" i="127"/>
  <c r="AF13" i="127" s="1"/>
  <c r="AH13" i="127"/>
  <c r="AG14" i="127"/>
  <c r="AH14" i="127"/>
  <c r="AG15" i="127"/>
  <c r="AH15" i="127"/>
  <c r="AG16" i="127"/>
  <c r="AH16" i="127"/>
  <c r="AG17" i="127"/>
  <c r="AH17" i="127"/>
  <c r="AF17" i="127" s="1"/>
  <c r="AG18" i="127"/>
  <c r="AH18" i="127"/>
  <c r="AF18" i="127" s="1"/>
  <c r="AG19" i="127"/>
  <c r="AF19" i="127" s="1"/>
  <c r="AH19" i="127"/>
  <c r="AG20" i="127"/>
  <c r="AH20" i="127"/>
  <c r="AG21" i="127"/>
  <c r="AH21" i="127"/>
  <c r="AG22" i="127"/>
  <c r="AH22" i="127"/>
  <c r="AG23" i="127"/>
  <c r="AH23" i="127"/>
  <c r="AG24" i="127"/>
  <c r="AH24" i="127"/>
  <c r="AF24" i="127" s="1"/>
  <c r="AG25" i="127"/>
  <c r="AF25" i="127" s="1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C10" i="127" s="1"/>
  <c r="AE10" i="127"/>
  <c r="AD11" i="127"/>
  <c r="AE11" i="127"/>
  <c r="AD12" i="127"/>
  <c r="AE12" i="127"/>
  <c r="AC12" i="127" s="1"/>
  <c r="AD13" i="127"/>
  <c r="AE13" i="127"/>
  <c r="AD14" i="127"/>
  <c r="AE14" i="127"/>
  <c r="AC14" i="127" s="1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C22" i="127" s="1"/>
  <c r="AE22" i="127"/>
  <c r="AD23" i="127"/>
  <c r="AE23" i="127"/>
  <c r="AD24" i="127"/>
  <c r="AE24" i="127"/>
  <c r="AD25" i="127"/>
  <c r="AE25" i="127"/>
  <c r="AD26" i="127"/>
  <c r="AE26" i="127"/>
  <c r="AD27" i="127"/>
  <c r="AE27" i="127"/>
  <c r="AE7" i="127"/>
  <c r="AC7" i="127" s="1"/>
  <c r="AD7" i="127"/>
  <c r="AA8" i="127"/>
  <c r="AB8" i="127"/>
  <c r="AA9" i="127"/>
  <c r="AB9" i="127"/>
  <c r="Z9" i="127" s="1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Z15" i="127" s="1"/>
  <c r="AA16" i="127"/>
  <c r="AB16" i="127"/>
  <c r="AA17" i="127"/>
  <c r="AB17" i="127"/>
  <c r="AA18" i="127"/>
  <c r="AB18" i="127"/>
  <c r="Z18" i="127" s="1"/>
  <c r="AA19" i="127"/>
  <c r="AB19" i="127"/>
  <c r="AA20" i="127"/>
  <c r="AB20" i="127"/>
  <c r="AA21" i="127"/>
  <c r="AB21" i="127"/>
  <c r="AA22" i="127"/>
  <c r="Z22" i="127" s="1"/>
  <c r="AB22" i="127"/>
  <c r="AA23" i="127"/>
  <c r="AB23" i="127"/>
  <c r="AA24" i="127"/>
  <c r="AB24" i="127"/>
  <c r="AA25" i="127"/>
  <c r="AB25" i="127"/>
  <c r="AA26" i="127"/>
  <c r="AB26" i="127"/>
  <c r="AA27" i="127"/>
  <c r="AB27" i="127"/>
  <c r="Z27" i="127" s="1"/>
  <c r="AB7" i="127"/>
  <c r="AA7" i="127"/>
  <c r="X8" i="127"/>
  <c r="Y8" i="127"/>
  <c r="X9" i="127"/>
  <c r="Y9" i="127"/>
  <c r="W9" i="127" s="1"/>
  <c r="X10" i="127"/>
  <c r="W10" i="127" s="1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W16" i="127" s="1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W22" i="127" s="1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W7" i="127" s="1"/>
  <c r="X7" i="127"/>
  <c r="U8" i="127"/>
  <c r="V8" i="127"/>
  <c r="U9" i="127"/>
  <c r="V9" i="127"/>
  <c r="T9" i="127" s="1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T19" i="127" s="1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Q10" i="127" s="1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Q22" i="127" s="1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N13" i="127" s="1"/>
  <c r="P13" i="127"/>
  <c r="O14" i="127"/>
  <c r="P14" i="127"/>
  <c r="O15" i="127"/>
  <c r="P15" i="127"/>
  <c r="N15" i="127" s="1"/>
  <c r="O16" i="127"/>
  <c r="P16" i="127"/>
  <c r="O17" i="127"/>
  <c r="P17" i="127"/>
  <c r="O18" i="127"/>
  <c r="P18" i="127"/>
  <c r="O19" i="127"/>
  <c r="N19" i="127" s="1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N25" i="127" s="1"/>
  <c r="P25" i="127"/>
  <c r="O26" i="127"/>
  <c r="P26" i="127"/>
  <c r="O27" i="127"/>
  <c r="P27" i="127"/>
  <c r="P7" i="127"/>
  <c r="O7" i="127"/>
  <c r="L8" i="127"/>
  <c r="M8" i="127"/>
  <c r="L9" i="127"/>
  <c r="M9" i="127"/>
  <c r="L10" i="127"/>
  <c r="K10" i="127" s="1"/>
  <c r="M10" i="127"/>
  <c r="L11" i="127"/>
  <c r="M11" i="127"/>
  <c r="L12" i="127"/>
  <c r="M12" i="127"/>
  <c r="K12" i="127" s="1"/>
  <c r="L13" i="127"/>
  <c r="M13" i="127"/>
  <c r="L14" i="127"/>
  <c r="M14" i="127"/>
  <c r="L15" i="127"/>
  <c r="M15" i="127"/>
  <c r="K15" i="127" s="1"/>
  <c r="L16" i="127"/>
  <c r="K16" i="127" s="1"/>
  <c r="M16" i="127"/>
  <c r="L17" i="127"/>
  <c r="M17" i="127"/>
  <c r="L18" i="127"/>
  <c r="M18" i="127"/>
  <c r="K18" i="127" s="1"/>
  <c r="L19" i="127"/>
  <c r="M19" i="127"/>
  <c r="L20" i="127"/>
  <c r="M20" i="127"/>
  <c r="L21" i="127"/>
  <c r="M21" i="127"/>
  <c r="K21" i="127" s="1"/>
  <c r="L22" i="127"/>
  <c r="K22" i="127" s="1"/>
  <c r="M22" i="127"/>
  <c r="L23" i="127"/>
  <c r="M23" i="127"/>
  <c r="L24" i="127"/>
  <c r="M24" i="127"/>
  <c r="K24" i="127" s="1"/>
  <c r="L25" i="127"/>
  <c r="M25" i="127"/>
  <c r="L26" i="127"/>
  <c r="M26" i="127"/>
  <c r="L27" i="127"/>
  <c r="M27" i="127"/>
  <c r="K27" i="127" s="1"/>
  <c r="M7" i="127"/>
  <c r="K7" i="127" s="1"/>
  <c r="L7" i="127"/>
  <c r="I8" i="127"/>
  <c r="J8" i="127"/>
  <c r="I9" i="127"/>
  <c r="J9" i="127"/>
  <c r="I10" i="127"/>
  <c r="J10" i="127"/>
  <c r="I11" i="127"/>
  <c r="J11" i="127"/>
  <c r="I12" i="127"/>
  <c r="J12" i="127"/>
  <c r="I13" i="127"/>
  <c r="H13" i="127" s="1"/>
  <c r="J13" i="127"/>
  <c r="I14" i="127"/>
  <c r="J14" i="127"/>
  <c r="I15" i="127"/>
  <c r="J15" i="127"/>
  <c r="I16" i="127"/>
  <c r="J16" i="127"/>
  <c r="I17" i="127"/>
  <c r="J17" i="127"/>
  <c r="I18" i="127"/>
  <c r="J18" i="127"/>
  <c r="I19" i="127"/>
  <c r="H19" i="127" s="1"/>
  <c r="J19" i="127"/>
  <c r="I20" i="127"/>
  <c r="J20" i="127"/>
  <c r="I21" i="127"/>
  <c r="J21" i="127"/>
  <c r="I22" i="127"/>
  <c r="J22" i="127"/>
  <c r="I23" i="127"/>
  <c r="J23" i="127"/>
  <c r="I24" i="127"/>
  <c r="J24" i="127"/>
  <c r="H24" i="127" s="1"/>
  <c r="I25" i="127"/>
  <c r="H25" i="127" s="1"/>
  <c r="J25" i="127"/>
  <c r="I26" i="127"/>
  <c r="J26" i="127"/>
  <c r="I27" i="127"/>
  <c r="J27" i="127"/>
  <c r="J7" i="127"/>
  <c r="I7" i="127"/>
  <c r="F8" i="127"/>
  <c r="G8" i="127"/>
  <c r="F9" i="127"/>
  <c r="G9" i="127"/>
  <c r="E9" i="127" s="1"/>
  <c r="F10" i="127"/>
  <c r="E10" i="127" s="1"/>
  <c r="G10" i="127"/>
  <c r="F11" i="127"/>
  <c r="G11" i="127"/>
  <c r="F12" i="127"/>
  <c r="G12" i="127"/>
  <c r="F13" i="127"/>
  <c r="G13" i="127"/>
  <c r="F14" i="127"/>
  <c r="G14" i="127"/>
  <c r="F15" i="127"/>
  <c r="G15" i="127"/>
  <c r="F16" i="127"/>
  <c r="G16" i="127"/>
  <c r="F17" i="127"/>
  <c r="G17" i="127"/>
  <c r="F18" i="127"/>
  <c r="G18" i="127"/>
  <c r="F19" i="127"/>
  <c r="G19" i="127"/>
  <c r="F20" i="127"/>
  <c r="G20" i="127"/>
  <c r="F21" i="127"/>
  <c r="G21" i="127"/>
  <c r="F22" i="127"/>
  <c r="G22" i="127"/>
  <c r="F23" i="127"/>
  <c r="G23" i="127"/>
  <c r="F24" i="127"/>
  <c r="G24" i="127"/>
  <c r="F25" i="127"/>
  <c r="G25" i="127"/>
  <c r="F26" i="127"/>
  <c r="G26" i="127"/>
  <c r="F27" i="127"/>
  <c r="G27" i="127"/>
  <c r="E27" i="127" s="1"/>
  <c r="G7" i="127"/>
  <c r="F7" i="127"/>
  <c r="BJ26" i="127"/>
  <c r="BD26" i="127"/>
  <c r="AX26" i="127"/>
  <c r="Z26" i="127"/>
  <c r="AI24" i="127"/>
  <c r="AC24" i="127"/>
  <c r="BS23" i="127"/>
  <c r="BM23" i="127"/>
  <c r="BG23" i="127"/>
  <c r="BA23" i="127"/>
  <c r="AU23" i="127"/>
  <c r="AI23" i="127"/>
  <c r="AL21" i="127"/>
  <c r="BP20" i="127"/>
  <c r="BJ20" i="127"/>
  <c r="BD20" i="127"/>
  <c r="AX20" i="127"/>
  <c r="BG17" i="127"/>
  <c r="BP14" i="127"/>
  <c r="BJ14" i="127"/>
  <c r="BD14" i="127"/>
  <c r="AX14" i="127"/>
  <c r="BG12" i="127"/>
  <c r="BS11" i="127"/>
  <c r="BM11" i="127"/>
  <c r="BG11" i="127"/>
  <c r="BA11" i="127"/>
  <c r="AU11" i="127"/>
  <c r="AX9" i="127"/>
  <c r="AL9" i="127"/>
  <c r="BP8" i="127"/>
  <c r="BJ8" i="127"/>
  <c r="BD8" i="127"/>
  <c r="AX8" i="127"/>
  <c r="T8" i="127"/>
  <c r="C49" i="128" l="1"/>
  <c r="C61" i="128"/>
  <c r="C19" i="128"/>
  <c r="C55" i="128"/>
  <c r="C91" i="128"/>
  <c r="C13" i="128"/>
  <c r="C67" i="128"/>
  <c r="C97" i="128"/>
  <c r="C79" i="128"/>
  <c r="C103" i="128"/>
  <c r="AU17" i="127"/>
  <c r="C25" i="128"/>
  <c r="C37" i="128"/>
  <c r="C31" i="128"/>
  <c r="C43" i="128"/>
  <c r="C85" i="128"/>
  <c r="E22" i="127"/>
  <c r="Q7" i="127"/>
  <c r="AI7" i="127"/>
  <c r="E21" i="127"/>
  <c r="K9" i="127"/>
  <c r="N18" i="127"/>
  <c r="T24" i="127"/>
  <c r="T18" i="127"/>
  <c r="T12" i="127"/>
  <c r="W21" i="127"/>
  <c r="AC27" i="127"/>
  <c r="AC21" i="127"/>
  <c r="AC9" i="127"/>
  <c r="AI27" i="127"/>
  <c r="AI21" i="127"/>
  <c r="AI15" i="127"/>
  <c r="AI9" i="127"/>
  <c r="AR24" i="127"/>
  <c r="AR18" i="127"/>
  <c r="AR12" i="127"/>
  <c r="BD17" i="127"/>
  <c r="BA9" i="127"/>
  <c r="AI16" i="127"/>
  <c r="AI10" i="127"/>
  <c r="AL25" i="127"/>
  <c r="AL19" i="127"/>
  <c r="AL13" i="127"/>
  <c r="AR25" i="127"/>
  <c r="AR19" i="127"/>
  <c r="AR13" i="127"/>
  <c r="BD12" i="127"/>
  <c r="BJ24" i="127"/>
  <c r="BA26" i="127"/>
  <c r="BA20" i="127"/>
  <c r="BA8" i="127"/>
  <c r="BD23" i="127"/>
  <c r="BJ18" i="127"/>
  <c r="BP24" i="127"/>
  <c r="BP18" i="127"/>
  <c r="H10" i="127"/>
  <c r="BS13" i="127"/>
  <c r="BG21" i="127"/>
  <c r="BS27" i="127"/>
  <c r="BA27" i="127"/>
  <c r="W24" i="127"/>
  <c r="W18" i="127"/>
  <c r="W12" i="127"/>
  <c r="AF27" i="127"/>
  <c r="AF21" i="127"/>
  <c r="BS9" i="127"/>
  <c r="Z19" i="127"/>
  <c r="Z13" i="127"/>
  <c r="Z11" i="127"/>
  <c r="C73" i="128"/>
  <c r="H18" i="127"/>
  <c r="H12" i="127"/>
  <c r="Q27" i="127"/>
  <c r="AC26" i="127"/>
  <c r="AF15" i="127"/>
  <c r="Z8" i="127"/>
  <c r="AC11" i="127"/>
  <c r="AI17" i="127"/>
  <c r="AL20" i="127"/>
  <c r="AR20" i="127"/>
  <c r="AR8" i="127"/>
  <c r="AU22" i="127"/>
  <c r="AU10" i="127"/>
  <c r="AX25" i="127"/>
  <c r="BA7" i="127"/>
  <c r="BA22" i="127"/>
  <c r="BA10" i="127"/>
  <c r="BG7" i="127"/>
  <c r="BG16" i="127"/>
  <c r="BG10" i="127"/>
  <c r="BJ13" i="127"/>
  <c r="BM22" i="127"/>
  <c r="BS22" i="127"/>
  <c r="BS16" i="127"/>
  <c r="BS10" i="127"/>
  <c r="Q21" i="127"/>
  <c r="Q9" i="127"/>
  <c r="AO25" i="127"/>
  <c r="AO13" i="127"/>
  <c r="E11" i="127"/>
  <c r="N8" i="127"/>
  <c r="W27" i="127"/>
  <c r="H11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26" i="127"/>
  <c r="AI20" i="127"/>
  <c r="AI8" i="127"/>
  <c r="AL17" i="127"/>
  <c r="AL11" i="127"/>
  <c r="AO20" i="127"/>
  <c r="AO8" i="127"/>
  <c r="AR23" i="127"/>
  <c r="AR17" i="127"/>
  <c r="H22" i="127"/>
  <c r="H16" i="127"/>
  <c r="K25" i="127"/>
  <c r="K13" i="127"/>
  <c r="N7" i="127"/>
  <c r="Q13" i="127"/>
  <c r="T7" i="127"/>
  <c r="T16" i="127"/>
  <c r="W25" i="127"/>
  <c r="W13" i="127"/>
  <c r="AF10" i="127"/>
  <c r="AL7" i="127"/>
  <c r="AR7" i="127"/>
  <c r="AR16" i="127"/>
  <c r="AR10" i="127"/>
  <c r="H27" i="127"/>
  <c r="H9" i="127"/>
  <c r="AO12" i="127"/>
  <c r="AR27" i="127"/>
  <c r="AR21" i="127"/>
  <c r="E8" i="127"/>
  <c r="K11" i="127"/>
  <c r="N20" i="127"/>
  <c r="H23" i="127"/>
  <c r="E26" i="127"/>
  <c r="T13" i="127"/>
  <c r="AL12" i="127"/>
  <c r="AO27" i="127"/>
  <c r="AX19" i="127"/>
  <c r="AX13" i="127"/>
  <c r="BD25" i="127"/>
  <c r="BD19" i="127"/>
  <c r="BD13" i="127"/>
  <c r="BJ25" i="127"/>
  <c r="BJ19" i="127"/>
  <c r="BP19" i="127"/>
  <c r="BP13" i="127"/>
  <c r="BS7" i="127"/>
  <c r="Z10" i="127"/>
  <c r="AU9" i="127"/>
  <c r="AX24" i="127"/>
  <c r="AX18" i="127"/>
  <c r="AX12" i="127"/>
  <c r="BD24" i="127"/>
  <c r="BD18" i="127"/>
  <c r="BG27" i="127"/>
  <c r="BG15" i="127"/>
  <c r="BG9" i="127"/>
  <c r="BJ12" i="127"/>
  <c r="BS21" i="127"/>
  <c r="AL10" i="127"/>
  <c r="N21" i="127"/>
  <c r="N9" i="127"/>
  <c r="T21" i="127"/>
  <c r="T15" i="127"/>
  <c r="AR15" i="127"/>
  <c r="AR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11" i="127"/>
  <c r="AL26" i="127"/>
  <c r="AL14" i="127"/>
  <c r="AL8" i="127"/>
  <c r="AO11" i="127"/>
  <c r="AR26" i="127"/>
  <c r="AR14" i="127"/>
  <c r="K19" i="127"/>
  <c r="AL22" i="127"/>
  <c r="N22" i="127"/>
  <c r="T10" i="127"/>
  <c r="N24" i="127"/>
  <c r="N12" i="127"/>
  <c r="Z24" i="127"/>
  <c r="Z12" i="127"/>
  <c r="N10" i="127"/>
  <c r="H7" i="127"/>
  <c r="AI25" i="127"/>
  <c r="AI19" i="127"/>
  <c r="AI13" i="127"/>
  <c r="BM27" i="127"/>
  <c r="BM21" i="127"/>
  <c r="BM9" i="127"/>
  <c r="BM26" i="127"/>
  <c r="BM20" i="127"/>
  <c r="BM8" i="127"/>
  <c r="K17" i="127"/>
  <c r="BP26" i="127"/>
  <c r="BP7" i="127"/>
  <c r="BP22" i="127"/>
  <c r="BP12" i="127"/>
  <c r="BP16" i="127"/>
  <c r="BP10" i="127"/>
  <c r="BA21" i="127"/>
  <c r="E23" i="127"/>
  <c r="AF22" i="127"/>
  <c r="AL16" i="127"/>
  <c r="AR22" i="127"/>
  <c r="AU27" i="127"/>
  <c r="AU21" i="127"/>
  <c r="AU15" i="127"/>
  <c r="AF7" i="127"/>
  <c r="H21" i="127"/>
  <c r="H26" i="127"/>
  <c r="BA25" i="127"/>
  <c r="BA19" i="127"/>
  <c r="BA13" i="127"/>
  <c r="BS25" i="127"/>
  <c r="H20" i="127"/>
  <c r="H8" i="127"/>
  <c r="AF8" i="127"/>
  <c r="AO22" i="127"/>
  <c r="BM24" i="127"/>
  <c r="BM12" i="127"/>
  <c r="AO23" i="127"/>
  <c r="H14" i="127"/>
  <c r="AF26" i="127"/>
  <c r="AF20" i="127"/>
  <c r="AF12" i="127"/>
  <c r="AL18" i="127"/>
  <c r="K23" i="127"/>
  <c r="AF14" i="127"/>
  <c r="K20" i="127"/>
  <c r="AO26" i="127"/>
  <c r="BP25" i="127"/>
  <c r="E25" i="127"/>
  <c r="E13" i="127"/>
  <c r="E24" i="127"/>
  <c r="E12" i="127"/>
  <c r="D17" i="127"/>
  <c r="C11" i="127"/>
  <c r="T22" i="127"/>
  <c r="T27" i="127"/>
  <c r="T25" i="127"/>
  <c r="Z7" i="127"/>
  <c r="N26" i="127"/>
  <c r="N14" i="127"/>
  <c r="AC25" i="127"/>
  <c r="AC13" i="127"/>
  <c r="Q25" i="127"/>
  <c r="Q24" i="127"/>
  <c r="Q12" i="127"/>
  <c r="D15" i="127"/>
  <c r="C27" i="127"/>
  <c r="C21" i="127"/>
  <c r="C9" i="127"/>
  <c r="C16" i="127"/>
  <c r="C20" i="127"/>
  <c r="C7" i="127"/>
  <c r="C22" i="127"/>
  <c r="AX16" i="127"/>
  <c r="C10" i="127"/>
  <c r="D22" i="127"/>
  <c r="D16" i="127"/>
  <c r="AO21" i="127"/>
  <c r="D26" i="127"/>
  <c r="D8" i="127"/>
  <c r="AO9" i="127"/>
  <c r="AO7" i="127"/>
  <c r="D12" i="127"/>
  <c r="D10" i="127"/>
  <c r="D19" i="127"/>
  <c r="D13" i="127"/>
  <c r="D18" i="127"/>
  <c r="C23" i="127"/>
  <c r="D14" i="127"/>
  <c r="D24" i="127"/>
  <c r="D23" i="127"/>
  <c r="D11" i="127"/>
  <c r="D9" i="127"/>
  <c r="C12" i="127"/>
  <c r="C8" i="127"/>
  <c r="C26" i="127"/>
  <c r="D27" i="127"/>
  <c r="D20" i="127"/>
  <c r="D21" i="127"/>
  <c r="C18" i="127"/>
  <c r="D7" i="127"/>
  <c r="C24" i="127"/>
  <c r="C25" i="127"/>
  <c r="D25" i="127"/>
  <c r="E7" i="127"/>
  <c r="C13" i="127"/>
  <c r="E14" i="127"/>
  <c r="BM14" i="127"/>
  <c r="AO15" i="127"/>
  <c r="Q16" i="127"/>
  <c r="BM16" i="127"/>
  <c r="AO17" i="127"/>
  <c r="Q18" i="127"/>
  <c r="BM18" i="127"/>
  <c r="AO19" i="127"/>
  <c r="Q20" i="127"/>
  <c r="Z21" i="127"/>
  <c r="Z23" i="127"/>
  <c r="Z25" i="127"/>
  <c r="W14" i="127"/>
  <c r="BA14" i="127"/>
  <c r="AC15" i="127"/>
  <c r="E16" i="127"/>
  <c r="BA16" i="127"/>
  <c r="AC17" i="127"/>
  <c r="E18" i="127"/>
  <c r="BA18" i="127"/>
  <c r="AC19" i="127"/>
  <c r="E20" i="127"/>
  <c r="N27" i="127"/>
  <c r="BS14" i="127"/>
  <c r="AO14" i="127"/>
  <c r="Q15" i="127"/>
  <c r="BM15" i="127"/>
  <c r="AO16" i="127"/>
  <c r="Q17" i="127"/>
  <c r="BM17" i="127"/>
  <c r="AO18" i="127"/>
  <c r="Q19" i="127"/>
  <c r="BM19" i="127"/>
  <c r="C15" i="127"/>
  <c r="C17" i="127"/>
  <c r="C19" i="127"/>
  <c r="E15" i="127"/>
  <c r="BA15" i="127"/>
  <c r="AC16" i="127"/>
  <c r="E17" i="127"/>
  <c r="BA17" i="127"/>
  <c r="AC18" i="127"/>
  <c r="E19" i="127"/>
  <c r="C14" i="127"/>
  <c r="Q14" i="127"/>
  <c r="AU14" i="127"/>
  <c r="W15" i="127"/>
  <c r="BS15" i="127"/>
  <c r="AU16" i="127"/>
  <c r="W17" i="127"/>
  <c r="BS17" i="127"/>
  <c r="AU18" i="127"/>
  <c r="W19" i="127"/>
  <c r="BS19" i="127"/>
  <c r="H15" i="127"/>
  <c r="BD15" i="127"/>
  <c r="AF16" i="127"/>
  <c r="H17" i="127"/>
  <c r="B11" i="127" l="1"/>
  <c r="B17" i="127"/>
  <c r="B24" i="127"/>
  <c r="B27" i="127"/>
  <c r="B21" i="127"/>
  <c r="B15" i="127"/>
  <c r="B9" i="127"/>
  <c r="B16" i="127"/>
  <c r="B22" i="127"/>
  <c r="B20" i="127"/>
  <c r="B10" i="127"/>
  <c r="B26" i="127"/>
  <c r="B7" i="127"/>
  <c r="B12" i="127"/>
  <c r="B8" i="127"/>
  <c r="B19" i="127"/>
  <c r="B18" i="127"/>
  <c r="B14" i="127"/>
  <c r="B13" i="127"/>
  <c r="B23" i="127"/>
  <c r="B25" i="127"/>
  <c r="BS50" i="127" l="1"/>
  <c r="BP50" i="127"/>
  <c r="BM50" i="127"/>
  <c r="BJ50" i="127"/>
  <c r="BG50" i="127"/>
  <c r="BD50" i="127"/>
  <c r="BA50" i="127"/>
  <c r="AX50" i="127"/>
  <c r="AU50" i="127"/>
  <c r="AR50" i="127"/>
  <c r="AO50" i="127"/>
  <c r="AL50" i="127"/>
  <c r="AI50" i="127"/>
  <c r="AF50" i="127"/>
  <c r="AC50" i="127"/>
  <c r="Z50" i="127"/>
  <c r="W50" i="127"/>
  <c r="T50" i="127"/>
  <c r="Q50" i="127"/>
  <c r="N50" i="127"/>
  <c r="K50" i="127"/>
  <c r="H50" i="127"/>
  <c r="E50" i="127"/>
  <c r="D50" i="127"/>
  <c r="C50" i="127"/>
  <c r="BS49" i="127"/>
  <c r="BP49" i="127"/>
  <c r="BM49" i="127"/>
  <c r="BJ49" i="127"/>
  <c r="BG49" i="127"/>
  <c r="BD49" i="127"/>
  <c r="BA49" i="127"/>
  <c r="AX49" i="127"/>
  <c r="AU49" i="127"/>
  <c r="AR49" i="127"/>
  <c r="AO49" i="127"/>
  <c r="AL49" i="127"/>
  <c r="AI49" i="127"/>
  <c r="AF49" i="127"/>
  <c r="AC49" i="127"/>
  <c r="Z49" i="127"/>
  <c r="W49" i="127"/>
  <c r="T49" i="127"/>
  <c r="Q49" i="127"/>
  <c r="N49" i="127"/>
  <c r="K49" i="127"/>
  <c r="H49" i="127"/>
  <c r="E49" i="127"/>
  <c r="D49" i="127"/>
  <c r="C49" i="127"/>
  <c r="BS48" i="127"/>
  <c r="BP48" i="127"/>
  <c r="BM48" i="127"/>
  <c r="BJ48" i="127"/>
  <c r="BG48" i="127"/>
  <c r="BD48" i="127"/>
  <c r="BA48" i="127"/>
  <c r="AX48" i="127"/>
  <c r="AU48" i="127"/>
  <c r="AR48" i="127"/>
  <c r="AO48" i="127"/>
  <c r="AL48" i="127"/>
  <c r="AI48" i="127"/>
  <c r="AF48" i="127"/>
  <c r="AC48" i="127"/>
  <c r="Z48" i="127"/>
  <c r="W48" i="127"/>
  <c r="T48" i="127"/>
  <c r="Q48" i="127"/>
  <c r="N48" i="127"/>
  <c r="K48" i="127"/>
  <c r="H48" i="127"/>
  <c r="E48" i="127"/>
  <c r="D48" i="127"/>
  <c r="C48" i="127"/>
  <c r="BS47" i="127"/>
  <c r="BP47" i="127"/>
  <c r="BM47" i="127"/>
  <c r="BJ47" i="127"/>
  <c r="BG47" i="127"/>
  <c r="BD47" i="127"/>
  <c r="BA47" i="127"/>
  <c r="AX47" i="127"/>
  <c r="AU47" i="127"/>
  <c r="AR47" i="127"/>
  <c r="AO47" i="127"/>
  <c r="AL47" i="127"/>
  <c r="AI47" i="127"/>
  <c r="AF47" i="127"/>
  <c r="AC47" i="127"/>
  <c r="Z47" i="127"/>
  <c r="W47" i="127"/>
  <c r="T47" i="127"/>
  <c r="Q47" i="127"/>
  <c r="N47" i="127"/>
  <c r="K47" i="127"/>
  <c r="H47" i="127"/>
  <c r="E47" i="127"/>
  <c r="D47" i="127"/>
  <c r="C47" i="127"/>
  <c r="BS46" i="127"/>
  <c r="BP46" i="127"/>
  <c r="BM46" i="127"/>
  <c r="BJ46" i="127"/>
  <c r="BG46" i="127"/>
  <c r="BD46" i="127"/>
  <c r="BA46" i="127"/>
  <c r="AX46" i="127"/>
  <c r="AU46" i="127"/>
  <c r="AR46" i="127"/>
  <c r="AO46" i="127"/>
  <c r="AL46" i="127"/>
  <c r="AI46" i="127"/>
  <c r="AF46" i="127"/>
  <c r="AC46" i="127"/>
  <c r="Z46" i="127"/>
  <c r="W46" i="127"/>
  <c r="T46" i="127"/>
  <c r="Q46" i="127"/>
  <c r="N46" i="127"/>
  <c r="K46" i="127"/>
  <c r="H46" i="127"/>
  <c r="E46" i="127"/>
  <c r="D46" i="127"/>
  <c r="C46" i="127"/>
  <c r="BS45" i="127"/>
  <c r="BP45" i="127"/>
  <c r="BM45" i="127"/>
  <c r="BJ45" i="127"/>
  <c r="BG45" i="127"/>
  <c r="BD45" i="127"/>
  <c r="BA45" i="127"/>
  <c r="AX45" i="127"/>
  <c r="AU45" i="127"/>
  <c r="AR45" i="127"/>
  <c r="AO45" i="127"/>
  <c r="AL45" i="127"/>
  <c r="AI45" i="127"/>
  <c r="AF45" i="127"/>
  <c r="AC45" i="127"/>
  <c r="Z45" i="127"/>
  <c r="W45" i="127"/>
  <c r="T45" i="127"/>
  <c r="Q45" i="127"/>
  <c r="N45" i="127"/>
  <c r="K45" i="127"/>
  <c r="H45" i="127"/>
  <c r="E45" i="127"/>
  <c r="D45" i="127"/>
  <c r="C45" i="127"/>
  <c r="BS44" i="127"/>
  <c r="BP44" i="127"/>
  <c r="BM44" i="127"/>
  <c r="BJ44" i="127"/>
  <c r="BG44" i="127"/>
  <c r="BD44" i="127"/>
  <c r="BA44" i="127"/>
  <c r="AX44" i="127"/>
  <c r="AU44" i="127"/>
  <c r="AR44" i="127"/>
  <c r="AO44" i="127"/>
  <c r="AL44" i="127"/>
  <c r="AI44" i="127"/>
  <c r="AF44" i="127"/>
  <c r="AC44" i="127"/>
  <c r="Z44" i="127"/>
  <c r="W44" i="127"/>
  <c r="T44" i="127"/>
  <c r="Q44" i="127"/>
  <c r="N44" i="127"/>
  <c r="K44" i="127"/>
  <c r="H44" i="127"/>
  <c r="E44" i="127"/>
  <c r="D44" i="127"/>
  <c r="C44" i="127"/>
  <c r="BS43" i="127"/>
  <c r="BP43" i="127"/>
  <c r="BM43" i="127"/>
  <c r="BJ43" i="127"/>
  <c r="BG43" i="127"/>
  <c r="BD43" i="127"/>
  <c r="BA43" i="127"/>
  <c r="AX43" i="127"/>
  <c r="AU43" i="127"/>
  <c r="AR43" i="127"/>
  <c r="AO43" i="127"/>
  <c r="AL43" i="127"/>
  <c r="AI43" i="127"/>
  <c r="AF43" i="127"/>
  <c r="AC43" i="127"/>
  <c r="Z43" i="127"/>
  <c r="W43" i="127"/>
  <c r="T43" i="127"/>
  <c r="Q43" i="127"/>
  <c r="N43" i="127"/>
  <c r="K43" i="127"/>
  <c r="H43" i="127"/>
  <c r="E43" i="127"/>
  <c r="D43" i="127"/>
  <c r="C43" i="127"/>
  <c r="BS42" i="127"/>
  <c r="BP42" i="127"/>
  <c r="BM42" i="127"/>
  <c r="BJ42" i="127"/>
  <c r="BG42" i="127"/>
  <c r="BD42" i="127"/>
  <c r="BA42" i="127"/>
  <c r="AX42" i="127"/>
  <c r="AU42" i="127"/>
  <c r="AR42" i="127"/>
  <c r="AO42" i="127"/>
  <c r="AL42" i="127"/>
  <c r="AI42" i="127"/>
  <c r="AF42" i="127"/>
  <c r="AC42" i="127"/>
  <c r="Z42" i="127"/>
  <c r="W42" i="127"/>
  <c r="T42" i="127"/>
  <c r="Q42" i="127"/>
  <c r="N42" i="127"/>
  <c r="K42" i="127"/>
  <c r="H42" i="127"/>
  <c r="E42" i="127"/>
  <c r="D42" i="127"/>
  <c r="C42" i="127"/>
  <c r="BS41" i="127"/>
  <c r="BP41" i="127"/>
  <c r="BM41" i="127"/>
  <c r="BJ41" i="127"/>
  <c r="BG41" i="127"/>
  <c r="BD41" i="127"/>
  <c r="BA41" i="127"/>
  <c r="AX41" i="127"/>
  <c r="AU41" i="127"/>
  <c r="AR41" i="127"/>
  <c r="AO41" i="127"/>
  <c r="AL41" i="127"/>
  <c r="AI41" i="127"/>
  <c r="AF41" i="127"/>
  <c r="AC41" i="127"/>
  <c r="Z41" i="127"/>
  <c r="W41" i="127"/>
  <c r="T41" i="127"/>
  <c r="Q41" i="127"/>
  <c r="N41" i="127"/>
  <c r="K41" i="127"/>
  <c r="H41" i="127"/>
  <c r="E41" i="127"/>
  <c r="D41" i="127"/>
  <c r="C41" i="127"/>
  <c r="BS40" i="127"/>
  <c r="BP40" i="127"/>
  <c r="BM40" i="127"/>
  <c r="BJ40" i="127"/>
  <c r="BG40" i="127"/>
  <c r="BD40" i="127"/>
  <c r="BA40" i="127"/>
  <c r="AX40" i="127"/>
  <c r="AU40" i="127"/>
  <c r="AR40" i="127"/>
  <c r="AO40" i="127"/>
  <c r="AL40" i="127"/>
  <c r="AI40" i="127"/>
  <c r="AF40" i="127"/>
  <c r="AC40" i="127"/>
  <c r="Z40" i="127"/>
  <c r="W40" i="127"/>
  <c r="T40" i="127"/>
  <c r="Q40" i="127"/>
  <c r="N40" i="127"/>
  <c r="K40" i="127"/>
  <c r="H40" i="127"/>
  <c r="E40" i="127"/>
  <c r="D40" i="127"/>
  <c r="C40" i="127"/>
  <c r="BS39" i="127"/>
  <c r="BP39" i="127"/>
  <c r="BM39" i="127"/>
  <c r="BJ39" i="127"/>
  <c r="BG39" i="127"/>
  <c r="BD39" i="127"/>
  <c r="BA39" i="127"/>
  <c r="AX39" i="127"/>
  <c r="AU39" i="127"/>
  <c r="AR39" i="127"/>
  <c r="AO39" i="127"/>
  <c r="AL39" i="127"/>
  <c r="AI39" i="127"/>
  <c r="AF39" i="127"/>
  <c r="AC39" i="127"/>
  <c r="Z39" i="127"/>
  <c r="W39" i="127"/>
  <c r="T39" i="127"/>
  <c r="Q39" i="127"/>
  <c r="N39" i="127"/>
  <c r="K39" i="127"/>
  <c r="H39" i="127"/>
  <c r="E39" i="127"/>
  <c r="D39" i="127"/>
  <c r="C39" i="127"/>
  <c r="BS38" i="127"/>
  <c r="BP38" i="127"/>
  <c r="BM38" i="127"/>
  <c r="BJ38" i="127"/>
  <c r="BG38" i="127"/>
  <c r="BD38" i="127"/>
  <c r="BA38" i="127"/>
  <c r="AX38" i="127"/>
  <c r="AU38" i="127"/>
  <c r="AR38" i="127"/>
  <c r="AO38" i="127"/>
  <c r="AL38" i="127"/>
  <c r="AI38" i="127"/>
  <c r="AF38" i="127"/>
  <c r="AC38" i="127"/>
  <c r="Z38" i="127"/>
  <c r="W38" i="127"/>
  <c r="T38" i="127"/>
  <c r="Q38" i="127"/>
  <c r="N38" i="127"/>
  <c r="K38" i="127"/>
  <c r="H38" i="127"/>
  <c r="E38" i="127"/>
  <c r="D38" i="127"/>
  <c r="C38" i="127"/>
  <c r="BS37" i="127"/>
  <c r="BP37" i="127"/>
  <c r="BM37" i="127"/>
  <c r="BJ37" i="127"/>
  <c r="BG37" i="127"/>
  <c r="BD37" i="127"/>
  <c r="BA37" i="127"/>
  <c r="AX37" i="127"/>
  <c r="AU37" i="127"/>
  <c r="AR37" i="127"/>
  <c r="AO37" i="127"/>
  <c r="AL37" i="127"/>
  <c r="AI37" i="127"/>
  <c r="AF37" i="127"/>
  <c r="AC37" i="127"/>
  <c r="Z37" i="127"/>
  <c r="W37" i="127"/>
  <c r="T37" i="127"/>
  <c r="Q37" i="127"/>
  <c r="N37" i="127"/>
  <c r="K37" i="127"/>
  <c r="H37" i="127"/>
  <c r="E37" i="127"/>
  <c r="D37" i="127"/>
  <c r="C37" i="127"/>
  <c r="BS36" i="127"/>
  <c r="BP36" i="127"/>
  <c r="BM36" i="127"/>
  <c r="BJ36" i="127"/>
  <c r="BG36" i="127"/>
  <c r="BD36" i="127"/>
  <c r="BA36" i="127"/>
  <c r="AX36" i="127"/>
  <c r="AU36" i="127"/>
  <c r="AR36" i="127"/>
  <c r="AO36" i="127"/>
  <c r="AL36" i="127"/>
  <c r="AI36" i="127"/>
  <c r="AF36" i="127"/>
  <c r="AC36" i="127"/>
  <c r="Z36" i="127"/>
  <c r="W36" i="127"/>
  <c r="T36" i="127"/>
  <c r="Q36" i="127"/>
  <c r="N36" i="127"/>
  <c r="K36" i="127"/>
  <c r="H36" i="127"/>
  <c r="E36" i="127"/>
  <c r="D36" i="127"/>
  <c r="C36" i="127"/>
  <c r="BS35" i="127"/>
  <c r="BP35" i="127"/>
  <c r="BM35" i="127"/>
  <c r="BJ35" i="127"/>
  <c r="BG35" i="127"/>
  <c r="BD35" i="127"/>
  <c r="BA35" i="127"/>
  <c r="AX35" i="127"/>
  <c r="AU35" i="127"/>
  <c r="AR35" i="127"/>
  <c r="AO35" i="127"/>
  <c r="AL35" i="127"/>
  <c r="AI35" i="127"/>
  <c r="AF35" i="127"/>
  <c r="AC35" i="127"/>
  <c r="Z35" i="127"/>
  <c r="W35" i="127"/>
  <c r="T35" i="127"/>
  <c r="Q35" i="127"/>
  <c r="N35" i="127"/>
  <c r="K35" i="127"/>
  <c r="H35" i="127"/>
  <c r="E35" i="127"/>
  <c r="D35" i="127"/>
  <c r="C35" i="127"/>
  <c r="BS34" i="127"/>
  <c r="BP34" i="127"/>
  <c r="BM34" i="127"/>
  <c r="BJ34" i="127"/>
  <c r="BG34" i="127"/>
  <c r="BD34" i="127"/>
  <c r="BA34" i="127"/>
  <c r="AX34" i="127"/>
  <c r="AU34" i="127"/>
  <c r="AR34" i="127"/>
  <c r="AO34" i="127"/>
  <c r="AL34" i="127"/>
  <c r="AI34" i="127"/>
  <c r="AF34" i="127"/>
  <c r="AC34" i="127"/>
  <c r="Z34" i="127"/>
  <c r="W34" i="127"/>
  <c r="T34" i="127"/>
  <c r="Q34" i="127"/>
  <c r="N34" i="127"/>
  <c r="K34" i="127"/>
  <c r="H34" i="127"/>
  <c r="E34" i="127"/>
  <c r="D34" i="127"/>
  <c r="C34" i="127"/>
  <c r="BS33" i="127"/>
  <c r="BP33" i="127"/>
  <c r="BM33" i="127"/>
  <c r="BJ33" i="127"/>
  <c r="BG33" i="127"/>
  <c r="BD33" i="127"/>
  <c r="BA33" i="127"/>
  <c r="AX33" i="127"/>
  <c r="AU33" i="127"/>
  <c r="AR33" i="127"/>
  <c r="AO33" i="127"/>
  <c r="AL33" i="127"/>
  <c r="AI33" i="127"/>
  <c r="AF33" i="127"/>
  <c r="AC33" i="127"/>
  <c r="Z33" i="127"/>
  <c r="W33" i="127"/>
  <c r="T33" i="127"/>
  <c r="Q33" i="127"/>
  <c r="N33" i="127"/>
  <c r="K33" i="127"/>
  <c r="H33" i="127"/>
  <c r="E33" i="127"/>
  <c r="D33" i="127"/>
  <c r="C33" i="127"/>
  <c r="BS32" i="127"/>
  <c r="BP32" i="127"/>
  <c r="BM32" i="127"/>
  <c r="BJ32" i="127"/>
  <c r="BG32" i="127"/>
  <c r="BD32" i="127"/>
  <c r="BA32" i="127"/>
  <c r="AX32" i="127"/>
  <c r="AU32" i="127"/>
  <c r="AR32" i="127"/>
  <c r="AO32" i="127"/>
  <c r="AL32" i="127"/>
  <c r="AI32" i="127"/>
  <c r="AF32" i="127"/>
  <c r="AC32" i="127"/>
  <c r="Z32" i="127"/>
  <c r="W32" i="127"/>
  <c r="T32" i="127"/>
  <c r="Q32" i="127"/>
  <c r="N32" i="127"/>
  <c r="K32" i="127"/>
  <c r="H32" i="127"/>
  <c r="E32" i="127"/>
  <c r="D32" i="127"/>
  <c r="C32" i="127"/>
  <c r="BS31" i="127"/>
  <c r="BP31" i="127"/>
  <c r="BM31" i="127"/>
  <c r="BJ31" i="127"/>
  <c r="BG31" i="127"/>
  <c r="BD31" i="127"/>
  <c r="BA31" i="127"/>
  <c r="AX31" i="127"/>
  <c r="AU31" i="127"/>
  <c r="AR31" i="127"/>
  <c r="AO31" i="127"/>
  <c r="AL31" i="127"/>
  <c r="AI31" i="127"/>
  <c r="AF31" i="127"/>
  <c r="AC31" i="127"/>
  <c r="Z31" i="127"/>
  <c r="W31" i="127"/>
  <c r="T31" i="127"/>
  <c r="Q31" i="127"/>
  <c r="N31" i="127"/>
  <c r="K31" i="127"/>
  <c r="H31" i="127"/>
  <c r="E31" i="127"/>
  <c r="D31" i="127"/>
  <c r="C31" i="127"/>
  <c r="BS30" i="127"/>
  <c r="BP30" i="127"/>
  <c r="BM30" i="127"/>
  <c r="BJ30" i="127"/>
  <c r="BG30" i="127"/>
  <c r="BD30" i="127"/>
  <c r="BA30" i="127"/>
  <c r="AX30" i="127"/>
  <c r="AU30" i="127"/>
  <c r="AR30" i="127"/>
  <c r="AO30" i="127"/>
  <c r="AL30" i="127"/>
  <c r="AI30" i="127"/>
  <c r="AF30" i="127"/>
  <c r="AC30" i="127"/>
  <c r="Z30" i="127"/>
  <c r="W30" i="127"/>
  <c r="T30" i="127"/>
  <c r="Q30" i="127"/>
  <c r="N30" i="127"/>
  <c r="K30" i="127"/>
  <c r="H30" i="127"/>
  <c r="E30" i="127"/>
  <c r="D30" i="127"/>
  <c r="C30" i="127"/>
  <c r="B34" i="127" l="1"/>
  <c r="B42" i="127"/>
  <c r="B43" i="127"/>
  <c r="B39" i="127"/>
  <c r="B40" i="127"/>
  <c r="B35" i="127"/>
  <c r="B41" i="127"/>
  <c r="B33" i="127"/>
  <c r="B45" i="127"/>
  <c r="B46" i="127"/>
  <c r="B48" i="127"/>
  <c r="B37" i="127"/>
  <c r="B44" i="127"/>
  <c r="B36" i="127"/>
  <c r="B38" i="127"/>
  <c r="B30" i="127"/>
  <c r="B31" i="127"/>
  <c r="B47" i="127"/>
  <c r="B32" i="127"/>
  <c r="B49" i="127"/>
  <c r="B50" i="127"/>
  <c r="H26" i="123"/>
  <c r="G26" i="123"/>
  <c r="AD163" i="132"/>
  <c r="AC163" i="132"/>
  <c r="AB163" i="132"/>
  <c r="AD131" i="132"/>
  <c r="AC131" i="132"/>
  <c r="AB131" i="132"/>
  <c r="AD115" i="132"/>
  <c r="AC115" i="132"/>
  <c r="AB115" i="132"/>
  <c r="AD91" i="132"/>
  <c r="AC91" i="132"/>
  <c r="AB91" i="132"/>
  <c r="AD72" i="132"/>
  <c r="AC72" i="132"/>
  <c r="AB72" i="132"/>
  <c r="AD33" i="132"/>
  <c r="AC33" i="132"/>
  <c r="AB33" i="132"/>
  <c r="AX233" i="131" l="1"/>
  <c r="AW233" i="131"/>
  <c r="AV233" i="131"/>
  <c r="AX208" i="131"/>
  <c r="AW208" i="131"/>
  <c r="AV208" i="131"/>
  <c r="AX178" i="131"/>
  <c r="AW178" i="131"/>
  <c r="AV178" i="131"/>
  <c r="AX156" i="131"/>
  <c r="AW156" i="131"/>
  <c r="AV156" i="131"/>
  <c r="AU156" i="131" s="1"/>
  <c r="AX130" i="131"/>
  <c r="AW130" i="131"/>
  <c r="AV130" i="131"/>
  <c r="AX100" i="131"/>
  <c r="AW100" i="131"/>
  <c r="AV100" i="131"/>
  <c r="AX45" i="131"/>
  <c r="AW45" i="131"/>
  <c r="AV45" i="131"/>
  <c r="AU250" i="131"/>
  <c r="AU249" i="131"/>
  <c r="AU248" i="131"/>
  <c r="AU247" i="131"/>
  <c r="AU246" i="131"/>
  <c r="AU245" i="131"/>
  <c r="AU244" i="131"/>
  <c r="AU243" i="131"/>
  <c r="AU242" i="131"/>
  <c r="AU241" i="131"/>
  <c r="AU240" i="131"/>
  <c r="AU239" i="131"/>
  <c r="AU238" i="131"/>
  <c r="AU237" i="131"/>
  <c r="AU236" i="131"/>
  <c r="AU235" i="131"/>
  <c r="AU234" i="131"/>
  <c r="AU233" i="131"/>
  <c r="AU232" i="131"/>
  <c r="AU231" i="131"/>
  <c r="AU230" i="131"/>
  <c r="AU229" i="131"/>
  <c r="AU228" i="131"/>
  <c r="AU227" i="131"/>
  <c r="AU226" i="131"/>
  <c r="AU225" i="131"/>
  <c r="AU224" i="131"/>
  <c r="AU223" i="131"/>
  <c r="AU222" i="131"/>
  <c r="AU221" i="131"/>
  <c r="AU220" i="131"/>
  <c r="AU219" i="131"/>
  <c r="AU218" i="131"/>
  <c r="AU217" i="131"/>
  <c r="AU216" i="131"/>
  <c r="AU215" i="131"/>
  <c r="AU214" i="131"/>
  <c r="AU213" i="131"/>
  <c r="AU212" i="131"/>
  <c r="AU211" i="131"/>
  <c r="AU210" i="131"/>
  <c r="AU209" i="131"/>
  <c r="AU208" i="131"/>
  <c r="AU207" i="131"/>
  <c r="AU206" i="131"/>
  <c r="AU205" i="131"/>
  <c r="AU204" i="131"/>
  <c r="AU203" i="131"/>
  <c r="AU202" i="131"/>
  <c r="AU201" i="131"/>
  <c r="AU200" i="131"/>
  <c r="AU199" i="131"/>
  <c r="AU198" i="131"/>
  <c r="AU197" i="131"/>
  <c r="AU196" i="131"/>
  <c r="AU61" i="131"/>
  <c r="AU62" i="131"/>
  <c r="AU63" i="131"/>
  <c r="AU64" i="131"/>
  <c r="AU65" i="131"/>
  <c r="AU66" i="131"/>
  <c r="AU67" i="131"/>
  <c r="AU68" i="131"/>
  <c r="AU69" i="131"/>
  <c r="AU70" i="131"/>
  <c r="AU71" i="131"/>
  <c r="AU72" i="131"/>
  <c r="AU73" i="131"/>
  <c r="AU74" i="131"/>
  <c r="AU75" i="131"/>
  <c r="AU76" i="131"/>
  <c r="AU77" i="131"/>
  <c r="AU78" i="131"/>
  <c r="AU79" i="131"/>
  <c r="AU80" i="131"/>
  <c r="AU81" i="131"/>
  <c r="AU82" i="131"/>
  <c r="AU83" i="131"/>
  <c r="AU84" i="131"/>
  <c r="AU85" i="131"/>
  <c r="AU86" i="131"/>
  <c r="AU87" i="131"/>
  <c r="AU88" i="131"/>
  <c r="AU89" i="131"/>
  <c r="AU90" i="131"/>
  <c r="AU91" i="131"/>
  <c r="AU92" i="131"/>
  <c r="AU93" i="131"/>
  <c r="AU94" i="131"/>
  <c r="AU95" i="131"/>
  <c r="AU96" i="131"/>
  <c r="AU97" i="131"/>
  <c r="AU98" i="131"/>
  <c r="AU99" i="131"/>
  <c r="AU100" i="131"/>
  <c r="AU101" i="131"/>
  <c r="AU102" i="131"/>
  <c r="AU103" i="131"/>
  <c r="AU104" i="131"/>
  <c r="AU105" i="131"/>
  <c r="AU106" i="131"/>
  <c r="AU107" i="131"/>
  <c r="AU108" i="131"/>
  <c r="AU109" i="131"/>
  <c r="AU110" i="131"/>
  <c r="AU111" i="131"/>
  <c r="AU112" i="131"/>
  <c r="AU113" i="131"/>
  <c r="AU114" i="131"/>
  <c r="AU115" i="131"/>
  <c r="AU116" i="131"/>
  <c r="AU117" i="131"/>
  <c r="AU118" i="131"/>
  <c r="AU119" i="131"/>
  <c r="AU120" i="131"/>
  <c r="AU121" i="131"/>
  <c r="AU122" i="131"/>
  <c r="AU123" i="131"/>
  <c r="AU124" i="131"/>
  <c r="AU125" i="131"/>
  <c r="AU126" i="131"/>
  <c r="AU127" i="131"/>
  <c r="AU128" i="131"/>
  <c r="AU129" i="131"/>
  <c r="AU130" i="131"/>
  <c r="AU131" i="131"/>
  <c r="AU132" i="131"/>
  <c r="AU133" i="131"/>
  <c r="AU134" i="131"/>
  <c r="AU135" i="131"/>
  <c r="AU136" i="131"/>
  <c r="AU137" i="131"/>
  <c r="AU138" i="131"/>
  <c r="AU139" i="131"/>
  <c r="AU140" i="131"/>
  <c r="AU141" i="131"/>
  <c r="AU142" i="131"/>
  <c r="AU143" i="131"/>
  <c r="AU144" i="131"/>
  <c r="AU145" i="131"/>
  <c r="AU146" i="131"/>
  <c r="AU147" i="131"/>
  <c r="AU148" i="131"/>
  <c r="AU149" i="131"/>
  <c r="AU150" i="131"/>
  <c r="AU151" i="131"/>
  <c r="AU152" i="131"/>
  <c r="AU153" i="131"/>
  <c r="AU154" i="131"/>
  <c r="AU155" i="131"/>
  <c r="AU157" i="131"/>
  <c r="AU158" i="131"/>
  <c r="AU159" i="131"/>
  <c r="AU160" i="131"/>
  <c r="AU161" i="131"/>
  <c r="AU162" i="131"/>
  <c r="AU163" i="131"/>
  <c r="AU164" i="131"/>
  <c r="AU165" i="131"/>
  <c r="AU166" i="131"/>
  <c r="AU167" i="131"/>
  <c r="AU168" i="131"/>
  <c r="AU169" i="131"/>
  <c r="AU170" i="131"/>
  <c r="AU171" i="131"/>
  <c r="AU172" i="131"/>
  <c r="AU173" i="131"/>
  <c r="AU174" i="131"/>
  <c r="AU175" i="131"/>
  <c r="AU176" i="131"/>
  <c r="AU177" i="131"/>
  <c r="AU179" i="131"/>
  <c r="AU180" i="131"/>
  <c r="AU181" i="131"/>
  <c r="AU182" i="131"/>
  <c r="AU183" i="131"/>
  <c r="AU184" i="131"/>
  <c r="AU185" i="131"/>
  <c r="AU186" i="131"/>
  <c r="AU187" i="131"/>
  <c r="AU188" i="131"/>
  <c r="AU189" i="131"/>
  <c r="AU190" i="131"/>
  <c r="AU191" i="131"/>
  <c r="AU192" i="131"/>
  <c r="AU193" i="131"/>
  <c r="AU194" i="131"/>
  <c r="AU195" i="131"/>
  <c r="AU26" i="131"/>
  <c r="AU27" i="131"/>
  <c r="AU28" i="131"/>
  <c r="AU29" i="131"/>
  <c r="AU30" i="131"/>
  <c r="AU31" i="131"/>
  <c r="AU32" i="131"/>
  <c r="AU33" i="131"/>
  <c r="AU34" i="131"/>
  <c r="AU35" i="131"/>
  <c r="AU36" i="131"/>
  <c r="AU37" i="131"/>
  <c r="AU38" i="131"/>
  <c r="AU39" i="131"/>
  <c r="AU40" i="131"/>
  <c r="AU41" i="131"/>
  <c r="AU42" i="131"/>
  <c r="AU43" i="131"/>
  <c r="AU44" i="131"/>
  <c r="AU46" i="131"/>
  <c r="AU47" i="131"/>
  <c r="AU48" i="131"/>
  <c r="AU49" i="131"/>
  <c r="AU50" i="131"/>
  <c r="AU51" i="131"/>
  <c r="AU52" i="131"/>
  <c r="AU53" i="131"/>
  <c r="AU54" i="131"/>
  <c r="AU55" i="131"/>
  <c r="AU56" i="131"/>
  <c r="AU57" i="131"/>
  <c r="AU58" i="131"/>
  <c r="AU59" i="131"/>
  <c r="AU60" i="131"/>
  <c r="AU178" i="131" l="1"/>
  <c r="AU45" i="131"/>
  <c r="B8" i="124" l="1"/>
  <c r="D135" i="124"/>
  <c r="E135" i="124"/>
  <c r="D136" i="124"/>
  <c r="E136" i="124"/>
  <c r="F135" i="124"/>
  <c r="F136" i="124"/>
  <c r="H111" i="124"/>
  <c r="G111" i="124"/>
  <c r="I361" i="124"/>
  <c r="I360" i="124"/>
  <c r="I359" i="124"/>
  <c r="K358" i="124"/>
  <c r="J358" i="124"/>
  <c r="I357" i="124"/>
  <c r="I356" i="124"/>
  <c r="I355" i="124"/>
  <c r="I354" i="124"/>
  <c r="I353" i="124"/>
  <c r="I352" i="124"/>
  <c r="I351" i="124"/>
  <c r="I350" i="124"/>
  <c r="I349" i="124"/>
  <c r="I348" i="124"/>
  <c r="K347" i="124"/>
  <c r="J347" i="124"/>
  <c r="I347" i="124" s="1"/>
  <c r="I346" i="124"/>
  <c r="I345" i="124"/>
  <c r="I344" i="124"/>
  <c r="I343" i="124"/>
  <c r="I342" i="124"/>
  <c r="I341" i="124"/>
  <c r="I340" i="124"/>
  <c r="I339" i="124"/>
  <c r="I338" i="124"/>
  <c r="I337" i="124"/>
  <c r="K336" i="124"/>
  <c r="J336" i="124"/>
  <c r="I336" i="124" s="1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K323" i="124"/>
  <c r="J323" i="124"/>
  <c r="I322" i="124"/>
  <c r="I321" i="124"/>
  <c r="I320" i="124"/>
  <c r="I319" i="124"/>
  <c r="I318" i="124"/>
  <c r="I317" i="124"/>
  <c r="I316" i="124"/>
  <c r="I315" i="124"/>
  <c r="K314" i="124"/>
  <c r="J314" i="124"/>
  <c r="I313" i="124"/>
  <c r="I312" i="124"/>
  <c r="I311" i="124"/>
  <c r="I310" i="124"/>
  <c r="I309" i="124"/>
  <c r="I308" i="124"/>
  <c r="I307" i="124"/>
  <c r="I306" i="124"/>
  <c r="I305" i="124"/>
  <c r="I304" i="124"/>
  <c r="K303" i="124"/>
  <c r="J303" i="124"/>
  <c r="I303" i="124" s="1"/>
  <c r="I302" i="124"/>
  <c r="I301" i="124"/>
  <c r="I300" i="124"/>
  <c r="I299" i="124"/>
  <c r="I298" i="124"/>
  <c r="I297" i="124"/>
  <c r="I296" i="124"/>
  <c r="I295" i="124"/>
  <c r="K294" i="124"/>
  <c r="J294" i="124"/>
  <c r="I293" i="124"/>
  <c r="I292" i="124"/>
  <c r="I291" i="124"/>
  <c r="I290" i="124"/>
  <c r="I289" i="124"/>
  <c r="I288" i="124"/>
  <c r="I287" i="124"/>
  <c r="I286" i="124"/>
  <c r="I285" i="124"/>
  <c r="K284" i="124"/>
  <c r="J284" i="124"/>
  <c r="I283" i="124"/>
  <c r="I282" i="124"/>
  <c r="I281" i="124"/>
  <c r="I280" i="124"/>
  <c r="I279" i="124"/>
  <c r="I278" i="124"/>
  <c r="I277" i="124"/>
  <c r="I276" i="124"/>
  <c r="I275" i="124"/>
  <c r="K274" i="124"/>
  <c r="J274" i="124"/>
  <c r="I273" i="124"/>
  <c r="I272" i="124"/>
  <c r="I271" i="124"/>
  <c r="I270" i="124"/>
  <c r="I269" i="124"/>
  <c r="I268" i="124"/>
  <c r="K267" i="124"/>
  <c r="J267" i="124"/>
  <c r="I267" i="124" s="1"/>
  <c r="I266" i="124"/>
  <c r="I265" i="124"/>
  <c r="I264" i="124"/>
  <c r="I263" i="124"/>
  <c r="I262" i="124"/>
  <c r="I261" i="124"/>
  <c r="I260" i="124"/>
  <c r="I259" i="124"/>
  <c r="K258" i="124"/>
  <c r="J258" i="124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K239" i="124"/>
  <c r="J239" i="124"/>
  <c r="I238" i="124"/>
  <c r="I237" i="124"/>
  <c r="I236" i="124"/>
  <c r="I235" i="124"/>
  <c r="I234" i="124"/>
  <c r="I233" i="124"/>
  <c r="I232" i="124"/>
  <c r="I231" i="124"/>
  <c r="K230" i="124"/>
  <c r="J230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K214" i="124"/>
  <c r="J214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K199" i="124"/>
  <c r="J199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K174" i="124"/>
  <c r="J174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K157" i="124"/>
  <c r="J157" i="124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K137" i="124"/>
  <c r="J137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K111" i="124"/>
  <c r="J111" i="124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K86" i="124"/>
  <c r="J86" i="124"/>
  <c r="I86" i="124" s="1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K63" i="124"/>
  <c r="J63" i="124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K39" i="124"/>
  <c r="J39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K23" i="124"/>
  <c r="J23" i="124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K8" i="124"/>
  <c r="J8" i="124"/>
  <c r="J7" i="124" s="1"/>
  <c r="B137" i="124"/>
  <c r="B157" i="124"/>
  <c r="B174" i="124"/>
  <c r="B199" i="124"/>
  <c r="B214" i="124"/>
  <c r="B230" i="124"/>
  <c r="B239" i="124"/>
  <c r="B258" i="124"/>
  <c r="B267" i="124"/>
  <c r="B274" i="124"/>
  <c r="B284" i="124"/>
  <c r="B294" i="124"/>
  <c r="B303" i="124"/>
  <c r="B314" i="124"/>
  <c r="B323" i="124"/>
  <c r="B336" i="124"/>
  <c r="B347" i="124"/>
  <c r="B358" i="124"/>
  <c r="AA226" i="132"/>
  <c r="AA225" i="132"/>
  <c r="AA224" i="132"/>
  <c r="AA223" i="132"/>
  <c r="AA222" i="132"/>
  <c r="AA221" i="132"/>
  <c r="AA220" i="132"/>
  <c r="AA219" i="132"/>
  <c r="AA218" i="132"/>
  <c r="V218" i="132"/>
  <c r="AA217" i="132"/>
  <c r="V217" i="132"/>
  <c r="AA216" i="132"/>
  <c r="V216" i="132"/>
  <c r="AA215" i="132"/>
  <c r="V215" i="132"/>
  <c r="AA214" i="132"/>
  <c r="V214" i="132"/>
  <c r="AA213" i="132"/>
  <c r="V213" i="132"/>
  <c r="AA212" i="132"/>
  <c r="V212" i="132"/>
  <c r="AA211" i="132"/>
  <c r="V211" i="132"/>
  <c r="AA210" i="132"/>
  <c r="V210" i="132"/>
  <c r="AA209" i="132"/>
  <c r="V209" i="132"/>
  <c r="AA208" i="132"/>
  <c r="V208" i="132"/>
  <c r="AA207" i="132"/>
  <c r="V207" i="132"/>
  <c r="AA206" i="132"/>
  <c r="V206" i="132"/>
  <c r="AA205" i="132"/>
  <c r="V205" i="132"/>
  <c r="AA204" i="132"/>
  <c r="V204" i="132"/>
  <c r="AA203" i="132"/>
  <c r="V203" i="132"/>
  <c r="AA202" i="132"/>
  <c r="V202" i="132"/>
  <c r="AA201" i="132"/>
  <c r="V201" i="132"/>
  <c r="AA200" i="132"/>
  <c r="V200" i="132"/>
  <c r="AD199" i="132"/>
  <c r="AC199" i="132"/>
  <c r="AB199" i="132"/>
  <c r="AA199" i="132" s="1"/>
  <c r="V199" i="132"/>
  <c r="AA198" i="132"/>
  <c r="V198" i="132"/>
  <c r="AA197" i="132"/>
  <c r="V197" i="132"/>
  <c r="AA196" i="132"/>
  <c r="V196" i="132"/>
  <c r="AA195" i="132"/>
  <c r="V195" i="132"/>
  <c r="AA194" i="132"/>
  <c r="V194" i="132"/>
  <c r="AA193" i="132"/>
  <c r="V193" i="132"/>
  <c r="AA192" i="132"/>
  <c r="V192" i="132"/>
  <c r="AA191" i="132"/>
  <c r="V191" i="132"/>
  <c r="AA190" i="132"/>
  <c r="V190" i="132"/>
  <c r="AA189" i="132"/>
  <c r="V189" i="132"/>
  <c r="AA188" i="132"/>
  <c r="V188" i="132"/>
  <c r="AA187" i="132"/>
  <c r="V187" i="132"/>
  <c r="AA186" i="132"/>
  <c r="V186" i="132"/>
  <c r="AA185" i="132"/>
  <c r="V185" i="132"/>
  <c r="AA184" i="132"/>
  <c r="V184" i="132"/>
  <c r="AA183" i="132"/>
  <c r="V183" i="132"/>
  <c r="AA182" i="132"/>
  <c r="V182" i="132"/>
  <c r="AA181" i="132"/>
  <c r="V181" i="132"/>
  <c r="AA180" i="132"/>
  <c r="V180" i="132"/>
  <c r="AA179" i="132"/>
  <c r="V179" i="132"/>
  <c r="AA178" i="132"/>
  <c r="V178" i="132"/>
  <c r="AD177" i="132"/>
  <c r="AC177" i="132"/>
  <c r="AB177" i="132"/>
  <c r="AA177" i="132" s="1"/>
  <c r="V177" i="132"/>
  <c r="AA176" i="132"/>
  <c r="V176" i="132"/>
  <c r="AA175" i="132"/>
  <c r="V175" i="132"/>
  <c r="AA174" i="132"/>
  <c r="V174" i="132"/>
  <c r="AA173" i="132"/>
  <c r="V173" i="132"/>
  <c r="AA172" i="132"/>
  <c r="V172" i="132"/>
  <c r="AA171" i="132"/>
  <c r="V171" i="132"/>
  <c r="AA170" i="132"/>
  <c r="V170" i="132"/>
  <c r="AA169" i="132"/>
  <c r="V169" i="132"/>
  <c r="AA168" i="132"/>
  <c r="V168" i="132"/>
  <c r="AA167" i="132"/>
  <c r="V167" i="132"/>
  <c r="AA166" i="132"/>
  <c r="V166" i="132"/>
  <c r="AA165" i="132"/>
  <c r="V165" i="132"/>
  <c r="AA164" i="132"/>
  <c r="V164" i="132"/>
  <c r="AA163" i="132"/>
  <c r="V163" i="132"/>
  <c r="AA162" i="132"/>
  <c r="V162" i="132"/>
  <c r="AA161" i="132"/>
  <c r="V161" i="132"/>
  <c r="AA160" i="132"/>
  <c r="V160" i="132"/>
  <c r="AA159" i="132"/>
  <c r="V159" i="132"/>
  <c r="AA158" i="132"/>
  <c r="V158" i="132"/>
  <c r="AA157" i="132"/>
  <c r="V157" i="132"/>
  <c r="AA156" i="132"/>
  <c r="V156" i="132"/>
  <c r="AA155" i="132"/>
  <c r="V155" i="132"/>
  <c r="AA154" i="132"/>
  <c r="V154" i="132"/>
  <c r="AA153" i="132"/>
  <c r="V153" i="132"/>
  <c r="AA152" i="132"/>
  <c r="V152" i="132"/>
  <c r="AA151" i="132"/>
  <c r="V151" i="132"/>
  <c r="AA150" i="132"/>
  <c r="V150" i="132"/>
  <c r="AA149" i="132"/>
  <c r="V149" i="132"/>
  <c r="AA148" i="132"/>
  <c r="V148" i="132"/>
  <c r="AA147" i="132"/>
  <c r="V147" i="132"/>
  <c r="AA146" i="132"/>
  <c r="V146" i="132"/>
  <c r="AA145" i="132"/>
  <c r="V145" i="132"/>
  <c r="AA144" i="132"/>
  <c r="V144" i="132"/>
  <c r="AA143" i="132"/>
  <c r="V143" i="132"/>
  <c r="AA142" i="132"/>
  <c r="V142" i="132"/>
  <c r="AA141" i="132"/>
  <c r="V141" i="132"/>
  <c r="AA140" i="132"/>
  <c r="V140" i="132"/>
  <c r="AA139" i="132"/>
  <c r="V139" i="132"/>
  <c r="AA138" i="132"/>
  <c r="V138" i="132"/>
  <c r="AA137" i="132"/>
  <c r="V137" i="132"/>
  <c r="AA136" i="132"/>
  <c r="V136" i="132"/>
  <c r="AA135" i="132"/>
  <c r="V135" i="132"/>
  <c r="AA134" i="132"/>
  <c r="V134" i="132"/>
  <c r="AA133" i="132"/>
  <c r="V133" i="132"/>
  <c r="AA132" i="132"/>
  <c r="V132" i="132"/>
  <c r="AA131" i="132"/>
  <c r="V131" i="132"/>
  <c r="AA130" i="132"/>
  <c r="V130" i="132"/>
  <c r="AA129" i="132"/>
  <c r="V129" i="132"/>
  <c r="AA128" i="132"/>
  <c r="V128" i="132"/>
  <c r="AA127" i="132"/>
  <c r="V127" i="132"/>
  <c r="AA126" i="132"/>
  <c r="V126" i="132"/>
  <c r="AA125" i="132"/>
  <c r="V125" i="132"/>
  <c r="AA124" i="132"/>
  <c r="V124" i="132"/>
  <c r="AA123" i="132"/>
  <c r="V123" i="132"/>
  <c r="AA122" i="132"/>
  <c r="V122" i="132"/>
  <c r="AA121" i="132"/>
  <c r="V121" i="132"/>
  <c r="AA120" i="132"/>
  <c r="V120" i="132"/>
  <c r="AA119" i="132"/>
  <c r="V119" i="132"/>
  <c r="AA118" i="132"/>
  <c r="V118" i="132"/>
  <c r="AA117" i="132"/>
  <c r="V117" i="132"/>
  <c r="AA116" i="132"/>
  <c r="V116" i="132"/>
  <c r="AA115" i="132"/>
  <c r="V115" i="132"/>
  <c r="AA114" i="132"/>
  <c r="V114" i="132"/>
  <c r="AA113" i="132"/>
  <c r="V113" i="132"/>
  <c r="AA112" i="132"/>
  <c r="V112" i="132"/>
  <c r="AA111" i="132"/>
  <c r="V111" i="132"/>
  <c r="AA110" i="132"/>
  <c r="V110" i="132"/>
  <c r="AA109" i="132"/>
  <c r="V109" i="132"/>
  <c r="AA108" i="132"/>
  <c r="V108" i="132"/>
  <c r="AA107" i="132"/>
  <c r="V107" i="132"/>
  <c r="AA106" i="132"/>
  <c r="V106" i="132"/>
  <c r="AA105" i="132"/>
  <c r="V105" i="132"/>
  <c r="AA104" i="132"/>
  <c r="V104" i="132"/>
  <c r="AA103" i="132"/>
  <c r="V103" i="132"/>
  <c r="AA102" i="132"/>
  <c r="V102" i="132"/>
  <c r="AA101" i="132"/>
  <c r="V101" i="132"/>
  <c r="AA100" i="132"/>
  <c r="V100" i="132"/>
  <c r="AA99" i="132"/>
  <c r="V99" i="132"/>
  <c r="AA98" i="132"/>
  <c r="V98" i="132"/>
  <c r="AA97" i="132"/>
  <c r="V97" i="132"/>
  <c r="AA96" i="132"/>
  <c r="V96" i="132"/>
  <c r="AA95" i="132"/>
  <c r="V95" i="132"/>
  <c r="AA94" i="132"/>
  <c r="V94" i="132"/>
  <c r="AA93" i="132"/>
  <c r="V93" i="132"/>
  <c r="AA92" i="132"/>
  <c r="V92" i="132"/>
  <c r="AA91" i="132"/>
  <c r="V91" i="132"/>
  <c r="AA90" i="132"/>
  <c r="V90" i="132"/>
  <c r="AA89" i="132"/>
  <c r="V89" i="132"/>
  <c r="AA88" i="132"/>
  <c r="V88" i="132"/>
  <c r="AA87" i="132"/>
  <c r="V87" i="132"/>
  <c r="AA86" i="132"/>
  <c r="V86" i="132"/>
  <c r="AA85" i="132"/>
  <c r="V85" i="132"/>
  <c r="AA84" i="132"/>
  <c r="V84" i="132"/>
  <c r="AA83" i="132"/>
  <c r="V83" i="132"/>
  <c r="AA82" i="132"/>
  <c r="V82" i="132"/>
  <c r="AA81" i="132"/>
  <c r="V81" i="132"/>
  <c r="AA80" i="132"/>
  <c r="V80" i="132"/>
  <c r="AA79" i="132"/>
  <c r="V79" i="132"/>
  <c r="AA78" i="132"/>
  <c r="V78" i="132"/>
  <c r="AA77" i="132"/>
  <c r="V77" i="132"/>
  <c r="AA76" i="132"/>
  <c r="V76" i="132"/>
  <c r="AA75" i="132"/>
  <c r="V75" i="132"/>
  <c r="AA74" i="132"/>
  <c r="V74" i="132"/>
  <c r="AA73" i="132"/>
  <c r="V73" i="132"/>
  <c r="AA72" i="132"/>
  <c r="V72" i="132"/>
  <c r="AA71" i="132"/>
  <c r="V71" i="132"/>
  <c r="AA70" i="132"/>
  <c r="V70" i="132"/>
  <c r="AA69" i="132"/>
  <c r="V69" i="132"/>
  <c r="AA68" i="132"/>
  <c r="V68" i="132"/>
  <c r="AA67" i="132"/>
  <c r="V67" i="132"/>
  <c r="AA66" i="132"/>
  <c r="V66" i="132"/>
  <c r="AA65" i="132"/>
  <c r="V65" i="132"/>
  <c r="AA64" i="132"/>
  <c r="V64" i="132"/>
  <c r="AA63" i="132"/>
  <c r="V63" i="132"/>
  <c r="AA62" i="132"/>
  <c r="V62" i="132"/>
  <c r="AA61" i="132"/>
  <c r="V61" i="132"/>
  <c r="AA60" i="132"/>
  <c r="V60" i="132"/>
  <c r="AA59" i="132"/>
  <c r="V59" i="132"/>
  <c r="AA58" i="132"/>
  <c r="V58" i="132"/>
  <c r="AA57" i="132"/>
  <c r="V57" i="132"/>
  <c r="AA56" i="132"/>
  <c r="V56" i="132"/>
  <c r="AA55" i="132"/>
  <c r="V55" i="132"/>
  <c r="AA54" i="132"/>
  <c r="V54" i="132"/>
  <c r="AA53" i="132"/>
  <c r="V53" i="132"/>
  <c r="AA52" i="132"/>
  <c r="V52" i="132"/>
  <c r="AA51" i="132"/>
  <c r="V51" i="132"/>
  <c r="AA50" i="132"/>
  <c r="V50" i="132"/>
  <c r="AA49" i="132"/>
  <c r="V49" i="132"/>
  <c r="AA48" i="132"/>
  <c r="V48" i="132"/>
  <c r="AA47" i="132"/>
  <c r="V47" i="132"/>
  <c r="AA46" i="132"/>
  <c r="V46" i="132"/>
  <c r="AA45" i="132"/>
  <c r="V45" i="132"/>
  <c r="AA44" i="132"/>
  <c r="V44" i="132"/>
  <c r="AA43" i="132"/>
  <c r="V43" i="132"/>
  <c r="AA42" i="132"/>
  <c r="V42" i="132"/>
  <c r="AA41" i="132"/>
  <c r="V41" i="132"/>
  <c r="AA40" i="132"/>
  <c r="V40" i="132"/>
  <c r="AA39" i="132"/>
  <c r="V39" i="132"/>
  <c r="AA38" i="132"/>
  <c r="V38" i="132"/>
  <c r="AA37" i="132"/>
  <c r="V37" i="132"/>
  <c r="AA36" i="132"/>
  <c r="V36" i="132"/>
  <c r="AA35" i="132"/>
  <c r="V35" i="132"/>
  <c r="AA34" i="132"/>
  <c r="V34" i="132"/>
  <c r="AA33" i="132"/>
  <c r="V33" i="132"/>
  <c r="AA32" i="132"/>
  <c r="V32" i="132"/>
  <c r="AA31" i="132"/>
  <c r="V31" i="132"/>
  <c r="AA30" i="132"/>
  <c r="V30" i="132"/>
  <c r="AA29" i="132"/>
  <c r="V29" i="132"/>
  <c r="AA28" i="132"/>
  <c r="V28" i="132"/>
  <c r="AA27" i="132"/>
  <c r="V27" i="132"/>
  <c r="AA26" i="132"/>
  <c r="V26" i="132"/>
  <c r="AA25" i="132"/>
  <c r="V25" i="132"/>
  <c r="AA24" i="132"/>
  <c r="V24" i="132"/>
  <c r="AA23" i="132"/>
  <c r="V23" i="132"/>
  <c r="AA22" i="132"/>
  <c r="V22" i="132"/>
  <c r="AA21" i="132"/>
  <c r="V21" i="132"/>
  <c r="AA20" i="132"/>
  <c r="V20" i="132"/>
  <c r="AA19" i="132"/>
  <c r="V19" i="132"/>
  <c r="AA18" i="132"/>
  <c r="V18" i="132"/>
  <c r="AA17" i="132"/>
  <c r="V17" i="132"/>
  <c r="AA16" i="132"/>
  <c r="V16" i="132"/>
  <c r="AA15" i="132"/>
  <c r="V15" i="132"/>
  <c r="AA14" i="132"/>
  <c r="V14" i="132"/>
  <c r="AA13" i="132"/>
  <c r="V13" i="132"/>
  <c r="AA12" i="132"/>
  <c r="V12" i="132"/>
  <c r="AA11" i="132"/>
  <c r="V11" i="132"/>
  <c r="AA10" i="132"/>
  <c r="V10" i="132"/>
  <c r="AA9" i="132"/>
  <c r="V9" i="132"/>
  <c r="AA8" i="132"/>
  <c r="V8" i="132"/>
  <c r="AA7" i="132"/>
  <c r="V7" i="132"/>
  <c r="AD6" i="132"/>
  <c r="AC6" i="132"/>
  <c r="AB6" i="132"/>
  <c r="AA6" i="132" s="1"/>
  <c r="Y6" i="132"/>
  <c r="X6" i="132"/>
  <c r="W6" i="132"/>
  <c r="V6" i="132" s="1"/>
  <c r="AF292" i="131"/>
  <c r="AF291" i="131"/>
  <c r="AF290" i="131"/>
  <c r="AF289" i="131"/>
  <c r="AF288" i="131"/>
  <c r="AF287" i="131"/>
  <c r="AF286" i="131"/>
  <c r="AF285" i="131"/>
  <c r="AF284" i="131"/>
  <c r="AF283" i="131"/>
  <c r="AF282" i="131"/>
  <c r="AF281" i="131"/>
  <c r="AF280" i="131"/>
  <c r="AF279" i="131"/>
  <c r="AF278" i="131"/>
  <c r="AF277" i="131"/>
  <c r="AF276" i="131"/>
  <c r="AF275" i="131"/>
  <c r="AF274" i="131"/>
  <c r="AF273" i="131"/>
  <c r="AF272" i="131"/>
  <c r="AF271" i="131"/>
  <c r="AF270" i="131"/>
  <c r="AF269" i="131"/>
  <c r="AF268" i="131"/>
  <c r="AF267" i="131"/>
  <c r="AF266" i="131"/>
  <c r="AF265" i="131"/>
  <c r="AF264" i="131"/>
  <c r="AF263" i="131"/>
  <c r="AF262" i="131"/>
  <c r="AF261" i="131"/>
  <c r="AF260" i="131"/>
  <c r="AF259" i="131"/>
  <c r="AF258" i="131"/>
  <c r="AF257" i="131"/>
  <c r="AF256" i="131"/>
  <c r="AF255" i="131"/>
  <c r="AF254" i="131"/>
  <c r="AF253" i="131"/>
  <c r="AF252" i="131"/>
  <c r="AF251" i="131"/>
  <c r="AF250" i="131"/>
  <c r="AF249" i="131"/>
  <c r="AF248" i="131"/>
  <c r="AF247" i="131"/>
  <c r="AF246" i="131"/>
  <c r="AF245" i="131"/>
  <c r="AF244" i="131"/>
  <c r="AF243" i="131"/>
  <c r="AF242" i="131"/>
  <c r="AF241" i="131"/>
  <c r="AF240" i="131"/>
  <c r="AF239" i="131"/>
  <c r="AF238" i="131"/>
  <c r="AF237" i="131"/>
  <c r="AF236" i="131"/>
  <c r="AF235" i="131"/>
  <c r="AF234" i="131"/>
  <c r="AF233" i="131"/>
  <c r="AF232" i="131"/>
  <c r="AF231" i="131"/>
  <c r="AF230" i="131"/>
  <c r="AF229" i="131"/>
  <c r="AF228" i="131"/>
  <c r="AF227" i="131"/>
  <c r="AF226" i="131"/>
  <c r="AF225" i="131"/>
  <c r="AF224" i="131"/>
  <c r="AF223" i="131"/>
  <c r="AF222" i="131"/>
  <c r="AF221" i="131"/>
  <c r="AF220" i="131"/>
  <c r="AF219" i="131"/>
  <c r="AF218" i="131"/>
  <c r="AF217" i="131"/>
  <c r="AF216" i="131"/>
  <c r="AF215" i="131"/>
  <c r="AF214" i="131"/>
  <c r="AF213" i="131"/>
  <c r="AF212" i="131"/>
  <c r="AF211" i="131"/>
  <c r="AF210" i="131"/>
  <c r="AF209" i="131"/>
  <c r="AF208" i="131"/>
  <c r="AF207" i="131"/>
  <c r="AF206" i="131"/>
  <c r="AF205" i="131"/>
  <c r="AF204" i="131"/>
  <c r="AF203" i="131"/>
  <c r="AF202" i="131"/>
  <c r="AF201" i="131"/>
  <c r="AF200" i="131"/>
  <c r="AF199" i="131"/>
  <c r="AF198" i="131"/>
  <c r="AF197" i="131"/>
  <c r="AF196" i="131"/>
  <c r="AF195" i="131"/>
  <c r="AF194" i="131"/>
  <c r="AF193" i="131"/>
  <c r="AF192" i="131"/>
  <c r="AF191" i="131"/>
  <c r="AF190" i="131"/>
  <c r="AF189" i="131"/>
  <c r="AF188" i="131"/>
  <c r="AF187" i="131"/>
  <c r="AF186" i="131"/>
  <c r="AF185" i="131"/>
  <c r="AF184" i="131"/>
  <c r="AF183" i="131"/>
  <c r="AF182" i="131"/>
  <c r="AF181" i="131"/>
  <c r="AF180" i="131"/>
  <c r="AF179" i="131"/>
  <c r="AF178" i="131"/>
  <c r="AF177" i="131"/>
  <c r="AF176" i="131"/>
  <c r="AF175" i="131"/>
  <c r="AF174" i="131"/>
  <c r="AF173" i="131"/>
  <c r="AF172" i="131"/>
  <c r="AF171" i="131"/>
  <c r="AF170" i="131"/>
  <c r="AF169" i="131"/>
  <c r="AF168" i="131"/>
  <c r="AF167" i="131"/>
  <c r="AF166" i="131"/>
  <c r="AF165" i="131"/>
  <c r="AF164" i="131"/>
  <c r="AF163" i="131"/>
  <c r="AF162" i="131"/>
  <c r="AF161" i="131"/>
  <c r="AF160" i="131"/>
  <c r="AF159" i="131"/>
  <c r="AF158" i="131"/>
  <c r="AF157" i="131"/>
  <c r="AF156" i="131"/>
  <c r="AF155" i="131"/>
  <c r="AF154" i="131"/>
  <c r="AF153" i="131"/>
  <c r="AF152" i="131"/>
  <c r="AF151" i="131"/>
  <c r="AF150" i="131"/>
  <c r="AF149" i="131"/>
  <c r="AF148" i="131"/>
  <c r="AF147" i="131"/>
  <c r="AF146" i="131"/>
  <c r="AF145" i="131"/>
  <c r="AF144" i="131"/>
  <c r="AF143" i="131"/>
  <c r="AF142" i="131"/>
  <c r="AF141" i="131"/>
  <c r="AF140" i="131"/>
  <c r="AF139" i="131"/>
  <c r="AF138" i="131"/>
  <c r="AF137" i="131"/>
  <c r="AF136" i="131"/>
  <c r="AF135" i="131"/>
  <c r="AF134" i="131"/>
  <c r="AF133" i="131"/>
  <c r="AF132" i="131"/>
  <c r="AF131" i="131"/>
  <c r="AF130" i="131"/>
  <c r="AF129" i="131"/>
  <c r="AF128" i="131"/>
  <c r="AF127" i="131"/>
  <c r="AF126" i="131"/>
  <c r="AF125" i="131"/>
  <c r="AF124" i="131"/>
  <c r="AF123" i="131"/>
  <c r="AF122" i="131"/>
  <c r="AF121" i="131"/>
  <c r="AF120" i="131"/>
  <c r="AF119" i="131"/>
  <c r="AF118" i="131"/>
  <c r="AF117" i="131"/>
  <c r="AF116" i="131"/>
  <c r="AF115" i="131"/>
  <c r="AF114" i="131"/>
  <c r="AF113" i="131"/>
  <c r="AF112" i="131"/>
  <c r="AF111" i="131"/>
  <c r="AF110" i="131"/>
  <c r="AF109" i="131"/>
  <c r="AF108" i="131"/>
  <c r="AF107" i="131"/>
  <c r="AF106" i="131"/>
  <c r="AF105" i="131"/>
  <c r="AF104" i="131"/>
  <c r="AF103" i="131"/>
  <c r="AF102" i="131"/>
  <c r="AF101" i="131"/>
  <c r="AF100" i="131"/>
  <c r="AF99" i="131"/>
  <c r="AF98" i="131"/>
  <c r="AF97" i="131"/>
  <c r="AF96" i="131"/>
  <c r="AF95" i="131"/>
  <c r="AF94" i="131"/>
  <c r="AF93" i="131"/>
  <c r="AF92" i="131"/>
  <c r="AF91" i="131"/>
  <c r="AF90" i="131"/>
  <c r="AF89" i="131"/>
  <c r="AF88" i="131"/>
  <c r="AF87" i="131"/>
  <c r="AF86" i="131"/>
  <c r="AF85" i="131"/>
  <c r="AF84" i="131"/>
  <c r="AF83" i="131"/>
  <c r="AF82" i="131"/>
  <c r="AF81" i="131"/>
  <c r="AF80" i="131"/>
  <c r="AF79" i="131"/>
  <c r="AF78" i="131"/>
  <c r="AF77" i="131"/>
  <c r="AF76" i="131"/>
  <c r="AF75" i="131"/>
  <c r="AF74" i="131"/>
  <c r="AF73" i="131"/>
  <c r="AF72" i="131"/>
  <c r="AF71" i="131"/>
  <c r="AF70" i="131"/>
  <c r="AF69" i="131"/>
  <c r="AF68" i="131"/>
  <c r="AF67" i="131"/>
  <c r="AF66" i="131"/>
  <c r="AF65" i="131"/>
  <c r="AF64" i="131"/>
  <c r="AF63" i="131"/>
  <c r="AF62" i="131"/>
  <c r="AF61" i="131"/>
  <c r="AF60" i="131"/>
  <c r="AF59" i="131"/>
  <c r="AF58" i="131"/>
  <c r="AF57" i="131"/>
  <c r="AF56" i="131"/>
  <c r="AF55" i="131"/>
  <c r="AF54" i="131"/>
  <c r="AF53" i="131"/>
  <c r="AF52" i="131"/>
  <c r="AF51" i="131"/>
  <c r="AF50" i="131"/>
  <c r="AF49" i="131"/>
  <c r="AF48" i="131"/>
  <c r="AF47" i="131"/>
  <c r="AF46" i="131"/>
  <c r="AF45" i="131"/>
  <c r="AF44" i="131"/>
  <c r="AF43" i="131"/>
  <c r="AF42" i="131"/>
  <c r="AF41" i="131"/>
  <c r="AF40" i="131"/>
  <c r="AF39" i="131"/>
  <c r="AF38" i="131"/>
  <c r="AF37" i="131"/>
  <c r="AF36" i="131"/>
  <c r="AF35" i="131"/>
  <c r="AF34" i="131"/>
  <c r="AF33" i="131"/>
  <c r="AF32" i="131"/>
  <c r="AF31" i="131"/>
  <c r="AF30" i="131"/>
  <c r="AF29" i="131"/>
  <c r="AF28" i="131"/>
  <c r="AF27" i="131"/>
  <c r="AF26" i="131"/>
  <c r="AU25" i="131"/>
  <c r="AF25" i="131"/>
  <c r="AU24" i="131"/>
  <c r="AF24" i="131"/>
  <c r="AU23" i="131"/>
  <c r="AF23" i="131"/>
  <c r="AU22" i="131"/>
  <c r="AF22" i="131"/>
  <c r="AU21" i="131"/>
  <c r="AF21" i="131"/>
  <c r="AU20" i="131"/>
  <c r="AF20" i="131"/>
  <c r="AU19" i="131"/>
  <c r="AF19" i="131"/>
  <c r="AU18" i="131"/>
  <c r="AF18" i="131"/>
  <c r="AU17" i="131"/>
  <c r="AF17" i="131"/>
  <c r="AU16" i="131"/>
  <c r="AF16" i="131"/>
  <c r="AU15" i="131"/>
  <c r="AF15" i="131"/>
  <c r="AU14" i="131"/>
  <c r="AF14" i="131"/>
  <c r="AU13" i="131"/>
  <c r="AF13" i="131"/>
  <c r="AU12" i="131"/>
  <c r="AF12" i="131"/>
  <c r="AU11" i="131"/>
  <c r="AF11" i="131"/>
  <c r="AU10" i="131"/>
  <c r="AF10" i="131"/>
  <c r="AU9" i="131"/>
  <c r="AF9" i="131"/>
  <c r="AU8" i="131"/>
  <c r="AF8" i="131"/>
  <c r="AU7" i="131"/>
  <c r="AF7" i="131"/>
  <c r="AX6" i="131"/>
  <c r="AW6" i="131"/>
  <c r="AV6" i="131"/>
  <c r="AU6" i="131" s="1"/>
  <c r="AI6" i="131"/>
  <c r="AH6" i="131"/>
  <c r="AG6" i="131"/>
  <c r="I23" i="124" l="1"/>
  <c r="K7" i="124"/>
  <c r="I7" i="124" s="1"/>
  <c r="I174" i="124"/>
  <c r="J6" i="124"/>
  <c r="I314" i="124"/>
  <c r="I137" i="124"/>
  <c r="I239" i="124"/>
  <c r="AF6" i="131"/>
  <c r="I230" i="124"/>
  <c r="I358" i="124"/>
  <c r="I284" i="124"/>
  <c r="I111" i="124"/>
  <c r="I157" i="124"/>
  <c r="I214" i="124"/>
  <c r="I258" i="124"/>
  <c r="I323" i="124"/>
  <c r="C135" i="124"/>
  <c r="I294" i="124"/>
  <c r="I199" i="124"/>
  <c r="C136" i="124"/>
  <c r="I39" i="124"/>
  <c r="I63" i="124"/>
  <c r="I274" i="124"/>
  <c r="I8" i="124"/>
  <c r="I6" i="124" l="1"/>
  <c r="K6" i="124"/>
  <c r="G39" i="124"/>
  <c r="H39" i="124"/>
  <c r="D27" i="123" l="1"/>
  <c r="B26" i="123"/>
  <c r="BJ12" i="130" l="1"/>
  <c r="BJ14" i="130"/>
  <c r="BJ10" i="130"/>
  <c r="BJ8" i="130"/>
  <c r="BJ9" i="130"/>
  <c r="BD12" i="130" l="1"/>
  <c r="BD13" i="130"/>
  <c r="BD14" i="130"/>
  <c r="BD15" i="130"/>
  <c r="C127" i="128" l="1"/>
  <c r="D127" i="128"/>
  <c r="D122" i="128"/>
  <c r="D123" i="128"/>
  <c r="D124" i="128"/>
  <c r="D125" i="128"/>
  <c r="D126" i="128"/>
  <c r="C123" i="128"/>
  <c r="C124" i="128"/>
  <c r="C125" i="128"/>
  <c r="C126" i="128"/>
  <c r="C122" i="128"/>
  <c r="D116" i="128"/>
  <c r="D117" i="128"/>
  <c r="D118" i="128"/>
  <c r="D119" i="128"/>
  <c r="D120" i="128"/>
  <c r="C117" i="128"/>
  <c r="C118" i="128"/>
  <c r="C119" i="128"/>
  <c r="C120" i="128"/>
  <c r="C116" i="128"/>
  <c r="C115" i="128" s="1"/>
  <c r="D110" i="128"/>
  <c r="D111" i="128"/>
  <c r="D112" i="128"/>
  <c r="D113" i="128"/>
  <c r="D114" i="128"/>
  <c r="C111" i="128"/>
  <c r="C112" i="128"/>
  <c r="C113" i="128"/>
  <c r="C114" i="128"/>
  <c r="C110" i="128"/>
  <c r="C109" i="128" s="1"/>
  <c r="D104" i="128"/>
  <c r="D105" i="128"/>
  <c r="D106" i="128"/>
  <c r="D107" i="128"/>
  <c r="D108" i="128"/>
  <c r="D98" i="128"/>
  <c r="D99" i="128"/>
  <c r="D100" i="128"/>
  <c r="D101" i="128"/>
  <c r="D102" i="128"/>
  <c r="D92" i="128"/>
  <c r="D93" i="128"/>
  <c r="D94" i="128"/>
  <c r="D95" i="128"/>
  <c r="D96" i="128"/>
  <c r="D87" i="128"/>
  <c r="D86" i="128"/>
  <c r="D88" i="128"/>
  <c r="D89" i="128"/>
  <c r="D90" i="128"/>
  <c r="D80" i="128"/>
  <c r="D81" i="128"/>
  <c r="D82" i="128"/>
  <c r="D83" i="128"/>
  <c r="D84" i="128"/>
  <c r="D74" i="128"/>
  <c r="D75" i="128"/>
  <c r="D76" i="128"/>
  <c r="D77" i="128"/>
  <c r="D78" i="128"/>
  <c r="D68" i="128"/>
  <c r="D69" i="128"/>
  <c r="D70" i="128"/>
  <c r="D71" i="128"/>
  <c r="D72" i="128"/>
  <c r="D62" i="128"/>
  <c r="D63" i="128"/>
  <c r="D64" i="128"/>
  <c r="D65" i="128"/>
  <c r="D66" i="128"/>
  <c r="D56" i="128"/>
  <c r="D57" i="128"/>
  <c r="D58" i="128"/>
  <c r="D59" i="128"/>
  <c r="D60" i="128"/>
  <c r="D50" i="128"/>
  <c r="D51" i="128"/>
  <c r="D52" i="128"/>
  <c r="D53" i="128"/>
  <c r="D54" i="128"/>
  <c r="D44" i="128"/>
  <c r="D45" i="128"/>
  <c r="D46" i="128"/>
  <c r="D47" i="128"/>
  <c r="D48" i="128"/>
  <c r="D38" i="128"/>
  <c r="D39" i="128"/>
  <c r="D40" i="128"/>
  <c r="D41" i="128"/>
  <c r="D42" i="128"/>
  <c r="D32" i="128"/>
  <c r="D33" i="128"/>
  <c r="D34" i="128"/>
  <c r="D35" i="128"/>
  <c r="D36" i="128"/>
  <c r="D26" i="128"/>
  <c r="D25" i="128" s="1"/>
  <c r="D27" i="128"/>
  <c r="D28" i="128"/>
  <c r="D29" i="128"/>
  <c r="D30" i="128"/>
  <c r="D20" i="128"/>
  <c r="D21" i="128"/>
  <c r="D22" i="128"/>
  <c r="D23" i="128"/>
  <c r="D24" i="128"/>
  <c r="D14" i="128"/>
  <c r="D13" i="128" s="1"/>
  <c r="D15" i="128"/>
  <c r="D16" i="128"/>
  <c r="D17" i="128"/>
  <c r="D18" i="128"/>
  <c r="D12" i="128"/>
  <c r="D11" i="128"/>
  <c r="D10" i="128"/>
  <c r="D9" i="128"/>
  <c r="D8" i="128"/>
  <c r="C121" i="128" l="1"/>
  <c r="D43" i="128"/>
  <c r="D109" i="128"/>
  <c r="D61" i="128"/>
  <c r="D19" i="128"/>
  <c r="D91" i="128"/>
  <c r="D103" i="128"/>
  <c r="D49" i="128"/>
  <c r="D79" i="128"/>
  <c r="D37" i="128"/>
  <c r="D67" i="128"/>
  <c r="D121" i="128"/>
  <c r="D73" i="128"/>
  <c r="D97" i="128"/>
  <c r="D31" i="128"/>
  <c r="D55" i="128"/>
  <c r="D85" i="128"/>
  <c r="D115" i="128"/>
  <c r="B68" i="128"/>
  <c r="AE29" i="127" l="1"/>
  <c r="AE52" i="127"/>
  <c r="AE6" i="127" l="1"/>
  <c r="B63" i="124"/>
  <c r="Z54" i="127" l="1"/>
  <c r="Z55" i="127"/>
  <c r="Z56" i="127"/>
  <c r="Z57" i="127"/>
  <c r="Z58" i="127"/>
  <c r="Z59" i="127"/>
  <c r="Z60" i="127"/>
  <c r="Z61" i="127"/>
  <c r="Z62" i="127"/>
  <c r="Z63" i="127"/>
  <c r="Z64" i="127"/>
  <c r="Z65" i="127"/>
  <c r="Z66" i="127"/>
  <c r="Z67" i="127"/>
  <c r="Z68" i="127"/>
  <c r="Z69" i="127"/>
  <c r="Z70" i="127"/>
  <c r="Z71" i="127"/>
  <c r="Z72" i="127"/>
  <c r="Z73" i="127"/>
  <c r="Z53" i="127"/>
  <c r="Z52" i="127" s="1"/>
  <c r="H54" i="127" l="1"/>
  <c r="H55" i="127"/>
  <c r="H56" i="127"/>
  <c r="H57" i="127"/>
  <c r="H58" i="127"/>
  <c r="H59" i="127"/>
  <c r="H60" i="127"/>
  <c r="H61" i="127"/>
  <c r="H62" i="127"/>
  <c r="H63" i="127"/>
  <c r="H64" i="127"/>
  <c r="H65" i="127"/>
  <c r="H66" i="127"/>
  <c r="H67" i="127"/>
  <c r="H68" i="127"/>
  <c r="H69" i="127"/>
  <c r="H70" i="127"/>
  <c r="H71" i="127"/>
  <c r="H72" i="127"/>
  <c r="H73" i="127"/>
  <c r="H53" i="127"/>
  <c r="F38" i="123"/>
  <c r="F35" i="123"/>
  <c r="BS127" i="128"/>
  <c r="BS126" i="128"/>
  <c r="BS125" i="128"/>
  <c r="BS124" i="128"/>
  <c r="BS123" i="128"/>
  <c r="BS122" i="128"/>
  <c r="BS120" i="128"/>
  <c r="BS119" i="128"/>
  <c r="BS118" i="128"/>
  <c r="BS117" i="128"/>
  <c r="BS116" i="128"/>
  <c r="BS114" i="128"/>
  <c r="BS113" i="128"/>
  <c r="BS112" i="128"/>
  <c r="BS111" i="128"/>
  <c r="BS110" i="128"/>
  <c r="BS108" i="128"/>
  <c r="BS107" i="128"/>
  <c r="BS106" i="128"/>
  <c r="BS105" i="128"/>
  <c r="BS104" i="128"/>
  <c r="BS102" i="128"/>
  <c r="BS101" i="128"/>
  <c r="BS100" i="128"/>
  <c r="BS99" i="128"/>
  <c r="BS98" i="128"/>
  <c r="BS96" i="128"/>
  <c r="BS95" i="128"/>
  <c r="BS94" i="128"/>
  <c r="BS93" i="128"/>
  <c r="BS92" i="128"/>
  <c r="BS90" i="128"/>
  <c r="BS89" i="128"/>
  <c r="BS88" i="128"/>
  <c r="BS87" i="128"/>
  <c r="BS86" i="128"/>
  <c r="BS84" i="128"/>
  <c r="BS83" i="128"/>
  <c r="BS82" i="128"/>
  <c r="BS81" i="128"/>
  <c r="BS80" i="128"/>
  <c r="BS78" i="128"/>
  <c r="BS77" i="128"/>
  <c r="BS76" i="128"/>
  <c r="BS75" i="128"/>
  <c r="BS74" i="128"/>
  <c r="BS72" i="128"/>
  <c r="BS71" i="128"/>
  <c r="BS70" i="128"/>
  <c r="BS69" i="128"/>
  <c r="BS68" i="128"/>
  <c r="BS66" i="128"/>
  <c r="BS65" i="128"/>
  <c r="BS64" i="128"/>
  <c r="BS63" i="128"/>
  <c r="BS62" i="128"/>
  <c r="BS60" i="128"/>
  <c r="BS59" i="128"/>
  <c r="BS58" i="128"/>
  <c r="BS57" i="128"/>
  <c r="BS56" i="128"/>
  <c r="BS54" i="128"/>
  <c r="BS53" i="128"/>
  <c r="BS52" i="128"/>
  <c r="BS51" i="128"/>
  <c r="BS50" i="128"/>
  <c r="BS48" i="128"/>
  <c r="BS47" i="128"/>
  <c r="BS46" i="128"/>
  <c r="BS45" i="128"/>
  <c r="BS44" i="128"/>
  <c r="BS42" i="128"/>
  <c r="BS41" i="128"/>
  <c r="BS40" i="128"/>
  <c r="BS39" i="128"/>
  <c r="BS38" i="128"/>
  <c r="BS36" i="128"/>
  <c r="BS35" i="128"/>
  <c r="BS34" i="128"/>
  <c r="BS33" i="128"/>
  <c r="BS32" i="128"/>
  <c r="BS30" i="128"/>
  <c r="BS29" i="128"/>
  <c r="BS28" i="128"/>
  <c r="BS27" i="128"/>
  <c r="BS26" i="128"/>
  <c r="BS24" i="128"/>
  <c r="BS23" i="128"/>
  <c r="BS22" i="128"/>
  <c r="BS21" i="128"/>
  <c r="BS20" i="128"/>
  <c r="BS18" i="128"/>
  <c r="BS17" i="128"/>
  <c r="BS16" i="128"/>
  <c r="BS15" i="128"/>
  <c r="BS14" i="128"/>
  <c r="BS12" i="128"/>
  <c r="BS11" i="128"/>
  <c r="BS10" i="128"/>
  <c r="BS9" i="128"/>
  <c r="BS8" i="128"/>
  <c r="BP127" i="128"/>
  <c r="BP126" i="128"/>
  <c r="BP125" i="128"/>
  <c r="BP124" i="128"/>
  <c r="BP123" i="128"/>
  <c r="BP122" i="128"/>
  <c r="BP120" i="128"/>
  <c r="BP119" i="128"/>
  <c r="BP118" i="128"/>
  <c r="BP117" i="128"/>
  <c r="BP116" i="128"/>
  <c r="BP114" i="128"/>
  <c r="BP113" i="128"/>
  <c r="BP112" i="128"/>
  <c r="BP111" i="128"/>
  <c r="BP110" i="128"/>
  <c r="BP108" i="128"/>
  <c r="BP107" i="128"/>
  <c r="BP106" i="128"/>
  <c r="BP105" i="128"/>
  <c r="BP104" i="128"/>
  <c r="BP102" i="128"/>
  <c r="BP101" i="128"/>
  <c r="BP100" i="128"/>
  <c r="BP99" i="128"/>
  <c r="BP98" i="128"/>
  <c r="BP96" i="128"/>
  <c r="BP95" i="128"/>
  <c r="BP94" i="128"/>
  <c r="BP93" i="128"/>
  <c r="BP92" i="128"/>
  <c r="BP90" i="128"/>
  <c r="BP89" i="128"/>
  <c r="BP88" i="128"/>
  <c r="BP87" i="128"/>
  <c r="BP86" i="128"/>
  <c r="BP84" i="128"/>
  <c r="BP83" i="128"/>
  <c r="BP82" i="128"/>
  <c r="BP81" i="128"/>
  <c r="BP80" i="128"/>
  <c r="BP78" i="128"/>
  <c r="BP77" i="128"/>
  <c r="BP76" i="128"/>
  <c r="BP75" i="128"/>
  <c r="BP74" i="128"/>
  <c r="BP72" i="128"/>
  <c r="BP71" i="128"/>
  <c r="BP70" i="128"/>
  <c r="BP69" i="128"/>
  <c r="BP68" i="128"/>
  <c r="BP66" i="128"/>
  <c r="BP65" i="128"/>
  <c r="BP64" i="128"/>
  <c r="BP63" i="128"/>
  <c r="BP62" i="128"/>
  <c r="BP60" i="128"/>
  <c r="BP59" i="128"/>
  <c r="BP58" i="128"/>
  <c r="BP57" i="128"/>
  <c r="BP56" i="128"/>
  <c r="BP54" i="128"/>
  <c r="BP53" i="128"/>
  <c r="BP52" i="128"/>
  <c r="BP51" i="128"/>
  <c r="BP50" i="128"/>
  <c r="BP48" i="128"/>
  <c r="BP47" i="128"/>
  <c r="BP46" i="128"/>
  <c r="BP45" i="128"/>
  <c r="BP44" i="128"/>
  <c r="BP42" i="128"/>
  <c r="BP41" i="128"/>
  <c r="BP40" i="128"/>
  <c r="BP39" i="128"/>
  <c r="BP38" i="128"/>
  <c r="BP36" i="128"/>
  <c r="BP35" i="128"/>
  <c r="BP34" i="128"/>
  <c r="BP33" i="128"/>
  <c r="BP32" i="128"/>
  <c r="BP30" i="128"/>
  <c r="BP29" i="128"/>
  <c r="BP28" i="128"/>
  <c r="BP27" i="128"/>
  <c r="BP26" i="128"/>
  <c r="BP24" i="128"/>
  <c r="BP23" i="128"/>
  <c r="BP22" i="128"/>
  <c r="BP21" i="128"/>
  <c r="BP20" i="128"/>
  <c r="BP18" i="128"/>
  <c r="BP17" i="128"/>
  <c r="BP16" i="128"/>
  <c r="BP15" i="128"/>
  <c r="BP14" i="128"/>
  <c r="BP12" i="128"/>
  <c r="BP11" i="128"/>
  <c r="BP10" i="128"/>
  <c r="BP9" i="128"/>
  <c r="BP8" i="128"/>
  <c r="BM127" i="128"/>
  <c r="BM126" i="128"/>
  <c r="BM125" i="128"/>
  <c r="BM124" i="128"/>
  <c r="BM123" i="128"/>
  <c r="BM122" i="128"/>
  <c r="BM120" i="128"/>
  <c r="BM119" i="128"/>
  <c r="BM118" i="128"/>
  <c r="BM117" i="128"/>
  <c r="BM116" i="128"/>
  <c r="BM114" i="128"/>
  <c r="BM113" i="128"/>
  <c r="BM112" i="128"/>
  <c r="BM111" i="128"/>
  <c r="BM110" i="128"/>
  <c r="BM108" i="128"/>
  <c r="BM107" i="128"/>
  <c r="BM106" i="128"/>
  <c r="BM105" i="128"/>
  <c r="BM104" i="128"/>
  <c r="BM102" i="128"/>
  <c r="BM101" i="128"/>
  <c r="BM100" i="128"/>
  <c r="BM99" i="128"/>
  <c r="BM98" i="128"/>
  <c r="BM96" i="128"/>
  <c r="BM95" i="128"/>
  <c r="BM94" i="128"/>
  <c r="BM93" i="128"/>
  <c r="BM92" i="128"/>
  <c r="BM90" i="128"/>
  <c r="BM89" i="128"/>
  <c r="BM88" i="128"/>
  <c r="BM87" i="128"/>
  <c r="BM86" i="128"/>
  <c r="BM84" i="128"/>
  <c r="BM83" i="128"/>
  <c r="BM82" i="128"/>
  <c r="BM81" i="128"/>
  <c r="BM80" i="128"/>
  <c r="BM78" i="128"/>
  <c r="BM77" i="128"/>
  <c r="BM76" i="128"/>
  <c r="BM75" i="128"/>
  <c r="BM74" i="128"/>
  <c r="BM72" i="128"/>
  <c r="BM71" i="128"/>
  <c r="BM70" i="128"/>
  <c r="BM69" i="128"/>
  <c r="BM68" i="128"/>
  <c r="BM66" i="128"/>
  <c r="BM65" i="128"/>
  <c r="BM64" i="128"/>
  <c r="BM63" i="128"/>
  <c r="BM62" i="128"/>
  <c r="BM60" i="128"/>
  <c r="BM59" i="128"/>
  <c r="BM58" i="128"/>
  <c r="BM57" i="128"/>
  <c r="BM56" i="128"/>
  <c r="BM54" i="128"/>
  <c r="BM53" i="128"/>
  <c r="BM52" i="128"/>
  <c r="BM51" i="128"/>
  <c r="BM50" i="128"/>
  <c r="BM48" i="128"/>
  <c r="BM47" i="128"/>
  <c r="BM46" i="128"/>
  <c r="BM45" i="128"/>
  <c r="BM44" i="128"/>
  <c r="BM42" i="128"/>
  <c r="BM41" i="128"/>
  <c r="BM40" i="128"/>
  <c r="BM39" i="128"/>
  <c r="BM38" i="128"/>
  <c r="BM36" i="128"/>
  <c r="BM35" i="128"/>
  <c r="BM34" i="128"/>
  <c r="BM33" i="128"/>
  <c r="BM32" i="128"/>
  <c r="BM30" i="128"/>
  <c r="BM29" i="128"/>
  <c r="BM28" i="128"/>
  <c r="BM27" i="128"/>
  <c r="BM26" i="128"/>
  <c r="BM24" i="128"/>
  <c r="BM23" i="128"/>
  <c r="BM22" i="128"/>
  <c r="BM21" i="128"/>
  <c r="BM20" i="128"/>
  <c r="BM18" i="128"/>
  <c r="BM17" i="128"/>
  <c r="BM16" i="128"/>
  <c r="BM15" i="128"/>
  <c r="BM14" i="128"/>
  <c r="BM12" i="128"/>
  <c r="BM11" i="128"/>
  <c r="BM10" i="128"/>
  <c r="BM9" i="128"/>
  <c r="BM8" i="128"/>
  <c r="BJ127" i="128"/>
  <c r="BJ126" i="128"/>
  <c r="BJ125" i="128"/>
  <c r="BJ124" i="128"/>
  <c r="BJ123" i="128"/>
  <c r="BJ122" i="128"/>
  <c r="BJ120" i="128"/>
  <c r="BJ119" i="128"/>
  <c r="BJ118" i="128"/>
  <c r="BJ117" i="128"/>
  <c r="BJ116" i="128"/>
  <c r="BJ114" i="128"/>
  <c r="BJ113" i="128"/>
  <c r="BJ112" i="128"/>
  <c r="BJ111" i="128"/>
  <c r="BJ110" i="128"/>
  <c r="BJ108" i="128"/>
  <c r="BJ107" i="128"/>
  <c r="BJ106" i="128"/>
  <c r="BJ105" i="128"/>
  <c r="BJ104" i="128"/>
  <c r="BJ102" i="128"/>
  <c r="BJ101" i="128"/>
  <c r="BJ100" i="128"/>
  <c r="BJ99" i="128"/>
  <c r="BJ98" i="128"/>
  <c r="BJ96" i="128"/>
  <c r="BJ95" i="128"/>
  <c r="BJ94" i="128"/>
  <c r="BJ93" i="128"/>
  <c r="BJ92" i="128"/>
  <c r="BJ90" i="128"/>
  <c r="BJ89" i="128"/>
  <c r="BJ88" i="128"/>
  <c r="BJ87" i="128"/>
  <c r="BJ86" i="128"/>
  <c r="BJ84" i="128"/>
  <c r="BJ83" i="128"/>
  <c r="BJ82" i="128"/>
  <c r="BJ81" i="128"/>
  <c r="BJ80" i="128"/>
  <c r="BJ78" i="128"/>
  <c r="BJ77" i="128"/>
  <c r="BJ76" i="128"/>
  <c r="BJ75" i="128"/>
  <c r="BJ74" i="128"/>
  <c r="BJ72" i="128"/>
  <c r="BJ71" i="128"/>
  <c r="BJ70" i="128"/>
  <c r="BJ69" i="128"/>
  <c r="BJ68" i="128"/>
  <c r="BJ66" i="128"/>
  <c r="BJ65" i="128"/>
  <c r="BJ64" i="128"/>
  <c r="BJ63" i="128"/>
  <c r="BJ62" i="128"/>
  <c r="BJ60" i="128"/>
  <c r="BJ59" i="128"/>
  <c r="BJ58" i="128"/>
  <c r="BJ57" i="128"/>
  <c r="BJ56" i="128"/>
  <c r="BJ54" i="128"/>
  <c r="BJ53" i="128"/>
  <c r="BJ52" i="128"/>
  <c r="BJ51" i="128"/>
  <c r="BJ50" i="128"/>
  <c r="BJ48" i="128"/>
  <c r="BJ47" i="128"/>
  <c r="BJ46" i="128"/>
  <c r="BJ45" i="128"/>
  <c r="BJ44" i="128"/>
  <c r="BJ42" i="128"/>
  <c r="BJ41" i="128"/>
  <c r="BJ40" i="128"/>
  <c r="BJ39" i="128"/>
  <c r="BJ38" i="128"/>
  <c r="BJ36" i="128"/>
  <c r="BJ35" i="128"/>
  <c r="BJ34" i="128"/>
  <c r="BJ33" i="128"/>
  <c r="BJ32" i="128"/>
  <c r="BJ30" i="128"/>
  <c r="BJ29" i="128"/>
  <c r="BJ28" i="128"/>
  <c r="BJ27" i="128"/>
  <c r="BJ26" i="128"/>
  <c r="BJ24" i="128"/>
  <c r="BJ23" i="128"/>
  <c r="BJ22" i="128"/>
  <c r="BJ21" i="128"/>
  <c r="BJ20" i="128"/>
  <c r="BJ18" i="128"/>
  <c r="BJ17" i="128"/>
  <c r="BJ16" i="128"/>
  <c r="BJ15" i="128"/>
  <c r="BJ14" i="128"/>
  <c r="BJ12" i="128"/>
  <c r="BJ11" i="128"/>
  <c r="BJ10" i="128"/>
  <c r="BJ9" i="128"/>
  <c r="BJ8" i="128"/>
  <c r="BG127" i="128"/>
  <c r="BG126" i="128"/>
  <c r="BG125" i="128"/>
  <c r="BG124" i="128"/>
  <c r="BG123" i="128"/>
  <c r="BG122" i="128"/>
  <c r="BG120" i="128"/>
  <c r="BG119" i="128"/>
  <c r="BG118" i="128"/>
  <c r="BG117" i="128"/>
  <c r="BG116" i="128"/>
  <c r="BG114" i="128"/>
  <c r="BG113" i="128"/>
  <c r="BG112" i="128"/>
  <c r="BG111" i="128"/>
  <c r="BG110" i="128"/>
  <c r="BG108" i="128"/>
  <c r="BG107" i="128"/>
  <c r="BG106" i="128"/>
  <c r="BG105" i="128"/>
  <c r="BG104" i="128"/>
  <c r="BG102" i="128"/>
  <c r="BG101" i="128"/>
  <c r="BG100" i="128"/>
  <c r="BG99" i="128"/>
  <c r="BG98" i="128"/>
  <c r="BG96" i="128"/>
  <c r="BG95" i="128"/>
  <c r="BG94" i="128"/>
  <c r="BG93" i="128"/>
  <c r="BG92" i="128"/>
  <c r="BG90" i="128"/>
  <c r="BG89" i="128"/>
  <c r="BG88" i="128"/>
  <c r="BG87" i="128"/>
  <c r="BG86" i="128"/>
  <c r="BG84" i="128"/>
  <c r="BG83" i="128"/>
  <c r="BG82" i="128"/>
  <c r="BG81" i="128"/>
  <c r="BG80" i="128"/>
  <c r="BG78" i="128"/>
  <c r="BG77" i="128"/>
  <c r="BG76" i="128"/>
  <c r="BG75" i="128"/>
  <c r="BG74" i="128"/>
  <c r="BG72" i="128"/>
  <c r="BG71" i="128"/>
  <c r="BG70" i="128"/>
  <c r="BG69" i="128"/>
  <c r="BG68" i="128"/>
  <c r="BG66" i="128"/>
  <c r="BG65" i="128"/>
  <c r="BG64" i="128"/>
  <c r="BG63" i="128"/>
  <c r="BG62" i="128"/>
  <c r="BG60" i="128"/>
  <c r="BG59" i="128"/>
  <c r="BG58" i="128"/>
  <c r="BG57" i="128"/>
  <c r="BG56" i="128"/>
  <c r="BG54" i="128"/>
  <c r="BG53" i="128"/>
  <c r="BG52" i="128"/>
  <c r="BG51" i="128"/>
  <c r="BG50" i="128"/>
  <c r="BG48" i="128"/>
  <c r="BG47" i="128"/>
  <c r="BG46" i="128"/>
  <c r="BG45" i="128"/>
  <c r="BG44" i="128"/>
  <c r="BG42" i="128"/>
  <c r="BG41" i="128"/>
  <c r="BG40" i="128"/>
  <c r="BG39" i="128"/>
  <c r="BG38" i="128"/>
  <c r="BG36" i="128"/>
  <c r="BG35" i="128"/>
  <c r="BG34" i="128"/>
  <c r="BG33" i="128"/>
  <c r="BG32" i="128"/>
  <c r="BG30" i="128"/>
  <c r="BG29" i="128"/>
  <c r="BG28" i="128"/>
  <c r="BG27" i="128"/>
  <c r="BG26" i="128"/>
  <c r="BG24" i="128"/>
  <c r="BG23" i="128"/>
  <c r="BG22" i="128"/>
  <c r="BG21" i="128"/>
  <c r="BG20" i="128"/>
  <c r="BG18" i="128"/>
  <c r="BG17" i="128"/>
  <c r="BG16" i="128"/>
  <c r="BG15" i="128"/>
  <c r="BG14" i="128"/>
  <c r="BG12" i="128"/>
  <c r="BG11" i="128"/>
  <c r="BG10" i="128"/>
  <c r="BG9" i="128"/>
  <c r="BG8" i="128"/>
  <c r="BD127" i="128"/>
  <c r="BD126" i="128"/>
  <c r="BD125" i="128"/>
  <c r="BD124" i="128"/>
  <c r="BD123" i="128"/>
  <c r="BD122" i="128"/>
  <c r="BD120" i="128"/>
  <c r="BD119" i="128"/>
  <c r="BD118" i="128"/>
  <c r="BD117" i="128"/>
  <c r="BD116" i="128"/>
  <c r="BD114" i="128"/>
  <c r="BD113" i="128"/>
  <c r="BD112" i="128"/>
  <c r="BD111" i="128"/>
  <c r="BD110" i="128"/>
  <c r="BD108" i="128"/>
  <c r="BD107" i="128"/>
  <c r="BD106" i="128"/>
  <c r="BD105" i="128"/>
  <c r="BD104" i="128"/>
  <c r="BD102" i="128"/>
  <c r="BD101" i="128"/>
  <c r="BD100" i="128"/>
  <c r="BD99" i="128"/>
  <c r="BD98" i="128"/>
  <c r="BD96" i="128"/>
  <c r="BD95" i="128"/>
  <c r="BD94" i="128"/>
  <c r="BD93" i="128"/>
  <c r="BD92" i="128"/>
  <c r="BD90" i="128"/>
  <c r="BD89" i="128"/>
  <c r="BD88" i="128"/>
  <c r="BD87" i="128"/>
  <c r="BD86" i="128"/>
  <c r="BD84" i="128"/>
  <c r="BD83" i="128"/>
  <c r="BD82" i="128"/>
  <c r="BD81" i="128"/>
  <c r="BD80" i="128"/>
  <c r="BD78" i="128"/>
  <c r="BD77" i="128"/>
  <c r="BD76" i="128"/>
  <c r="BD75" i="128"/>
  <c r="BD74" i="128"/>
  <c r="BD72" i="128"/>
  <c r="BD71" i="128"/>
  <c r="BD70" i="128"/>
  <c r="BD69" i="128"/>
  <c r="BD68" i="128"/>
  <c r="BD66" i="128"/>
  <c r="BD65" i="128"/>
  <c r="BD64" i="128"/>
  <c r="BD63" i="128"/>
  <c r="BD62" i="128"/>
  <c r="BD60" i="128"/>
  <c r="BD59" i="128"/>
  <c r="BD58" i="128"/>
  <c r="BD57" i="128"/>
  <c r="BD56" i="128"/>
  <c r="BD54" i="128"/>
  <c r="BD53" i="128"/>
  <c r="BD52" i="128"/>
  <c r="BD51" i="128"/>
  <c r="BD50" i="128"/>
  <c r="BD48" i="128"/>
  <c r="BD47" i="128"/>
  <c r="BD46" i="128"/>
  <c r="BD45" i="128"/>
  <c r="BD44" i="128"/>
  <c r="BD42" i="128"/>
  <c r="BD41" i="128"/>
  <c r="BD40" i="128"/>
  <c r="BD39" i="128"/>
  <c r="BD38" i="128"/>
  <c r="BD36" i="128"/>
  <c r="BD35" i="128"/>
  <c r="BD34" i="128"/>
  <c r="BD33" i="128"/>
  <c r="BD32" i="128"/>
  <c r="BD30" i="128"/>
  <c r="BD29" i="128"/>
  <c r="BD28" i="128"/>
  <c r="BD27" i="128"/>
  <c r="BD26" i="128"/>
  <c r="BD24" i="128"/>
  <c r="BD23" i="128"/>
  <c r="BD22" i="128"/>
  <c r="BD21" i="128"/>
  <c r="BD20" i="128"/>
  <c r="BD18" i="128"/>
  <c r="BD17" i="128"/>
  <c r="BD16" i="128"/>
  <c r="BD15" i="128"/>
  <c r="BD14" i="128"/>
  <c r="BD12" i="128"/>
  <c r="BD11" i="128"/>
  <c r="BD10" i="128"/>
  <c r="BD9" i="128"/>
  <c r="BD8" i="128"/>
  <c r="BA127" i="128"/>
  <c r="BA126" i="128"/>
  <c r="BA125" i="128"/>
  <c r="BA124" i="128"/>
  <c r="BA123" i="128"/>
  <c r="BA122" i="128"/>
  <c r="BA120" i="128"/>
  <c r="BA119" i="128"/>
  <c r="BA118" i="128"/>
  <c r="BA117" i="128"/>
  <c r="BA116" i="128"/>
  <c r="BA114" i="128"/>
  <c r="BA113" i="128"/>
  <c r="BA112" i="128"/>
  <c r="BA111" i="128"/>
  <c r="BA110" i="128"/>
  <c r="BA108" i="128"/>
  <c r="BA107" i="128"/>
  <c r="BA106" i="128"/>
  <c r="BA105" i="128"/>
  <c r="BA104" i="128"/>
  <c r="BA102" i="128"/>
  <c r="BA101" i="128"/>
  <c r="BA100" i="128"/>
  <c r="BA99" i="128"/>
  <c r="BA98" i="128"/>
  <c r="BA96" i="128"/>
  <c r="BA95" i="128"/>
  <c r="BA94" i="128"/>
  <c r="BA93" i="128"/>
  <c r="BA92" i="128"/>
  <c r="BA90" i="128"/>
  <c r="BA89" i="128"/>
  <c r="BA88" i="128"/>
  <c r="BA87" i="128"/>
  <c r="BA86" i="128"/>
  <c r="BA84" i="128"/>
  <c r="BA83" i="128"/>
  <c r="BA82" i="128"/>
  <c r="BA81" i="128"/>
  <c r="BA80" i="128"/>
  <c r="BA78" i="128"/>
  <c r="BA77" i="128"/>
  <c r="BA76" i="128"/>
  <c r="BA75" i="128"/>
  <c r="BA74" i="128"/>
  <c r="BA72" i="128"/>
  <c r="BA71" i="128"/>
  <c r="BA70" i="128"/>
  <c r="BA69" i="128"/>
  <c r="BA68" i="128"/>
  <c r="BA66" i="128"/>
  <c r="BA65" i="128"/>
  <c r="BA64" i="128"/>
  <c r="BA63" i="128"/>
  <c r="BA62" i="128"/>
  <c r="BA60" i="128"/>
  <c r="BA59" i="128"/>
  <c r="BA58" i="128"/>
  <c r="BA57" i="128"/>
  <c r="BA56" i="128"/>
  <c r="BA54" i="128"/>
  <c r="BA53" i="128"/>
  <c r="BA52" i="128"/>
  <c r="BA51" i="128"/>
  <c r="BA50" i="128"/>
  <c r="BA48" i="128"/>
  <c r="BA47" i="128"/>
  <c r="BA46" i="128"/>
  <c r="BA45" i="128"/>
  <c r="BA44" i="128"/>
  <c r="BA42" i="128"/>
  <c r="BA41" i="128"/>
  <c r="BA40" i="128"/>
  <c r="BA39" i="128"/>
  <c r="BA38" i="128"/>
  <c r="BA36" i="128"/>
  <c r="BA35" i="128"/>
  <c r="BA34" i="128"/>
  <c r="BA33" i="128"/>
  <c r="BA32" i="128"/>
  <c r="BA30" i="128"/>
  <c r="BA29" i="128"/>
  <c r="BA28" i="128"/>
  <c r="BA27" i="128"/>
  <c r="BA26" i="128"/>
  <c r="BA24" i="128"/>
  <c r="BA23" i="128"/>
  <c r="BA22" i="128"/>
  <c r="BA21" i="128"/>
  <c r="BA20" i="128"/>
  <c r="BA18" i="128"/>
  <c r="BA17" i="128"/>
  <c r="BA16" i="128"/>
  <c r="BA15" i="128"/>
  <c r="BA14" i="128"/>
  <c r="BA12" i="128"/>
  <c r="BA11" i="128"/>
  <c r="BA10" i="128"/>
  <c r="BA9" i="128"/>
  <c r="BA8" i="128"/>
  <c r="AX127" i="128"/>
  <c r="AX126" i="128"/>
  <c r="AX125" i="128"/>
  <c r="AX124" i="128"/>
  <c r="AX123" i="128"/>
  <c r="AX122" i="128"/>
  <c r="AX120" i="128"/>
  <c r="AX119" i="128"/>
  <c r="AX118" i="128"/>
  <c r="AX117" i="128"/>
  <c r="AX116" i="128"/>
  <c r="AX114" i="128"/>
  <c r="AX113" i="128"/>
  <c r="AX112" i="128"/>
  <c r="AX111" i="128"/>
  <c r="AX110" i="128"/>
  <c r="AX108" i="128"/>
  <c r="AX107" i="128"/>
  <c r="AX106" i="128"/>
  <c r="AX105" i="128"/>
  <c r="AX104" i="128"/>
  <c r="AX102" i="128"/>
  <c r="AX101" i="128"/>
  <c r="AX100" i="128"/>
  <c r="AX99" i="128"/>
  <c r="AX98" i="128"/>
  <c r="AX96" i="128"/>
  <c r="AX95" i="128"/>
  <c r="AX94" i="128"/>
  <c r="AX93" i="128"/>
  <c r="AX92" i="128"/>
  <c r="AX90" i="128"/>
  <c r="AX89" i="128"/>
  <c r="AX88" i="128"/>
  <c r="AX87" i="128"/>
  <c r="AX86" i="128"/>
  <c r="AX84" i="128"/>
  <c r="AX83" i="128"/>
  <c r="AX82" i="128"/>
  <c r="AX81" i="128"/>
  <c r="AX80" i="128"/>
  <c r="AX78" i="128"/>
  <c r="AX77" i="128"/>
  <c r="AX76" i="128"/>
  <c r="AX75" i="128"/>
  <c r="AX74" i="128"/>
  <c r="AX72" i="128"/>
  <c r="AX71" i="128"/>
  <c r="AX70" i="128"/>
  <c r="AX69" i="128"/>
  <c r="AX68" i="128"/>
  <c r="AX66" i="128"/>
  <c r="AX65" i="128"/>
  <c r="AX64" i="128"/>
  <c r="AX63" i="128"/>
  <c r="AX62" i="128"/>
  <c r="AX60" i="128"/>
  <c r="AX59" i="128"/>
  <c r="AX58" i="128"/>
  <c r="AX57" i="128"/>
  <c r="AX56" i="128"/>
  <c r="AX54" i="128"/>
  <c r="AX53" i="128"/>
  <c r="AX52" i="128"/>
  <c r="AX51" i="128"/>
  <c r="AX50" i="128"/>
  <c r="AX48" i="128"/>
  <c r="AX47" i="128"/>
  <c r="AX46" i="128"/>
  <c r="AX45" i="128"/>
  <c r="AX44" i="128"/>
  <c r="AX42" i="128"/>
  <c r="AX41" i="128"/>
  <c r="AX40" i="128"/>
  <c r="AX39" i="128"/>
  <c r="AX38" i="128"/>
  <c r="AX36" i="128"/>
  <c r="AX35" i="128"/>
  <c r="AX34" i="128"/>
  <c r="AX33" i="128"/>
  <c r="AX32" i="128"/>
  <c r="AX30" i="128"/>
  <c r="AX29" i="128"/>
  <c r="AX28" i="128"/>
  <c r="AX27" i="128"/>
  <c r="AX26" i="128"/>
  <c r="AX24" i="128"/>
  <c r="AX23" i="128"/>
  <c r="AX22" i="128"/>
  <c r="AX21" i="128"/>
  <c r="AX20" i="128"/>
  <c r="AX18" i="128"/>
  <c r="AX17" i="128"/>
  <c r="AX16" i="128"/>
  <c r="AX15" i="128"/>
  <c r="AX14" i="128"/>
  <c r="AX12" i="128"/>
  <c r="AX11" i="128"/>
  <c r="AX10" i="128"/>
  <c r="AX9" i="128"/>
  <c r="AX8" i="128"/>
  <c r="AU127" i="128"/>
  <c r="AU126" i="128"/>
  <c r="AU125" i="128"/>
  <c r="AU124" i="128"/>
  <c r="AU123" i="128"/>
  <c r="AU122" i="128"/>
  <c r="AU120" i="128"/>
  <c r="AU119" i="128"/>
  <c r="AU118" i="128"/>
  <c r="AU117" i="128"/>
  <c r="AU116" i="128"/>
  <c r="AU114" i="128"/>
  <c r="AU113" i="128"/>
  <c r="AU112" i="128"/>
  <c r="AU111" i="128"/>
  <c r="AU110" i="128"/>
  <c r="AU108" i="128"/>
  <c r="AU107" i="128"/>
  <c r="AU106" i="128"/>
  <c r="AU105" i="128"/>
  <c r="AU104" i="128"/>
  <c r="AU102" i="128"/>
  <c r="AU101" i="128"/>
  <c r="AU100" i="128"/>
  <c r="AU99" i="128"/>
  <c r="AU98" i="128"/>
  <c r="AU96" i="128"/>
  <c r="AU95" i="128"/>
  <c r="AU94" i="128"/>
  <c r="AU93" i="128"/>
  <c r="AU92" i="128"/>
  <c r="AU90" i="128"/>
  <c r="AU89" i="128"/>
  <c r="AU88" i="128"/>
  <c r="AU87" i="128"/>
  <c r="AU86" i="128"/>
  <c r="AU84" i="128"/>
  <c r="AU83" i="128"/>
  <c r="AU82" i="128"/>
  <c r="AU81" i="128"/>
  <c r="AU80" i="128"/>
  <c r="AU78" i="128"/>
  <c r="AU77" i="128"/>
  <c r="AU76" i="128"/>
  <c r="AU75" i="128"/>
  <c r="AU74" i="128"/>
  <c r="AU72" i="128"/>
  <c r="AU71" i="128"/>
  <c r="AU70" i="128"/>
  <c r="AU69" i="128"/>
  <c r="AU68" i="128"/>
  <c r="AU66" i="128"/>
  <c r="AU65" i="128"/>
  <c r="AU64" i="128"/>
  <c r="AU63" i="128"/>
  <c r="AU62" i="128"/>
  <c r="AU60" i="128"/>
  <c r="AU59" i="128"/>
  <c r="AU58" i="128"/>
  <c r="AU57" i="128"/>
  <c r="AU56" i="128"/>
  <c r="AU54" i="128"/>
  <c r="AU53" i="128"/>
  <c r="AU52" i="128"/>
  <c r="AU51" i="128"/>
  <c r="AU50" i="128"/>
  <c r="AU48" i="128"/>
  <c r="AU47" i="128"/>
  <c r="AU46" i="128"/>
  <c r="AU45" i="128"/>
  <c r="AU44" i="128"/>
  <c r="AU42" i="128"/>
  <c r="AU41" i="128"/>
  <c r="AU40" i="128"/>
  <c r="AU39" i="128"/>
  <c r="AU38" i="128"/>
  <c r="AU36" i="128"/>
  <c r="AU35" i="128"/>
  <c r="AU34" i="128"/>
  <c r="AU33" i="128"/>
  <c r="AU32" i="128"/>
  <c r="AU30" i="128"/>
  <c r="AU29" i="128"/>
  <c r="AU28" i="128"/>
  <c r="AU27" i="128"/>
  <c r="AU26" i="128"/>
  <c r="AU24" i="128"/>
  <c r="AU23" i="128"/>
  <c r="AU22" i="128"/>
  <c r="AU21" i="128"/>
  <c r="AU20" i="128"/>
  <c r="AU18" i="128"/>
  <c r="AU17" i="128"/>
  <c r="AU16" i="128"/>
  <c r="AU15" i="128"/>
  <c r="AU14" i="128"/>
  <c r="AU12" i="128"/>
  <c r="AU11" i="128"/>
  <c r="AU10" i="128"/>
  <c r="AU9" i="128"/>
  <c r="AU8" i="128"/>
  <c r="AR127" i="128"/>
  <c r="AR126" i="128"/>
  <c r="AR125" i="128"/>
  <c r="AR124" i="128"/>
  <c r="AR123" i="128"/>
  <c r="AR122" i="128"/>
  <c r="AR120" i="128"/>
  <c r="AR119" i="128"/>
  <c r="AR118" i="128"/>
  <c r="AR117" i="128"/>
  <c r="AR116" i="128"/>
  <c r="AR114" i="128"/>
  <c r="AR113" i="128"/>
  <c r="AR112" i="128"/>
  <c r="AR111" i="128"/>
  <c r="AR110" i="128"/>
  <c r="AR108" i="128"/>
  <c r="AR107" i="128"/>
  <c r="AR106" i="128"/>
  <c r="AR105" i="128"/>
  <c r="AR104" i="128"/>
  <c r="AR102" i="128"/>
  <c r="AR101" i="128"/>
  <c r="AR100" i="128"/>
  <c r="AR99" i="128"/>
  <c r="AR98" i="128"/>
  <c r="AR96" i="128"/>
  <c r="AR95" i="128"/>
  <c r="AR94" i="128"/>
  <c r="AR93" i="128"/>
  <c r="AR92" i="128"/>
  <c r="AR90" i="128"/>
  <c r="AR89" i="128"/>
  <c r="AR88" i="128"/>
  <c r="AR87" i="128"/>
  <c r="AR86" i="128"/>
  <c r="AR84" i="128"/>
  <c r="AR83" i="128"/>
  <c r="AR82" i="128"/>
  <c r="AR81" i="128"/>
  <c r="AR80" i="128"/>
  <c r="AR78" i="128"/>
  <c r="AR77" i="128"/>
  <c r="AR76" i="128"/>
  <c r="AR75" i="128"/>
  <c r="AR74" i="128"/>
  <c r="AR72" i="128"/>
  <c r="AR71" i="128"/>
  <c r="AR70" i="128"/>
  <c r="AR69" i="128"/>
  <c r="AR68" i="128"/>
  <c r="AR66" i="128"/>
  <c r="AR65" i="128"/>
  <c r="AR64" i="128"/>
  <c r="AR63" i="128"/>
  <c r="AR62" i="128"/>
  <c r="AR60" i="128"/>
  <c r="AR59" i="128"/>
  <c r="AR58" i="128"/>
  <c r="AR57" i="128"/>
  <c r="AR56" i="128"/>
  <c r="AR54" i="128"/>
  <c r="AR53" i="128"/>
  <c r="AR52" i="128"/>
  <c r="AR51" i="128"/>
  <c r="AR50" i="128"/>
  <c r="AR48" i="128"/>
  <c r="AR47" i="128"/>
  <c r="AR46" i="128"/>
  <c r="AR45" i="128"/>
  <c r="AR44" i="128"/>
  <c r="AR42" i="128"/>
  <c r="AR41" i="128"/>
  <c r="AR40" i="128"/>
  <c r="AR39" i="128"/>
  <c r="AR38" i="128"/>
  <c r="AR36" i="128"/>
  <c r="AR35" i="128"/>
  <c r="AR34" i="128"/>
  <c r="AR33" i="128"/>
  <c r="AR32" i="128"/>
  <c r="AR30" i="128"/>
  <c r="AR29" i="128"/>
  <c r="AR28" i="128"/>
  <c r="AR27" i="128"/>
  <c r="AR26" i="128"/>
  <c r="AR24" i="128"/>
  <c r="AR23" i="128"/>
  <c r="AR22" i="128"/>
  <c r="AR21" i="128"/>
  <c r="AR20" i="128"/>
  <c r="AR18" i="128"/>
  <c r="AR17" i="128"/>
  <c r="AR16" i="128"/>
  <c r="AR15" i="128"/>
  <c r="AR14" i="128"/>
  <c r="AR12" i="128"/>
  <c r="AR11" i="128"/>
  <c r="AR10" i="128"/>
  <c r="AR9" i="128"/>
  <c r="AR8" i="128"/>
  <c r="AO127" i="128"/>
  <c r="AO126" i="128"/>
  <c r="AO125" i="128"/>
  <c r="AO124" i="128"/>
  <c r="AO123" i="128"/>
  <c r="AO122" i="128"/>
  <c r="AO120" i="128"/>
  <c r="AO119" i="128"/>
  <c r="AO118" i="128"/>
  <c r="AO117" i="128"/>
  <c r="AO116" i="128"/>
  <c r="AO114" i="128"/>
  <c r="AO113" i="128"/>
  <c r="AO112" i="128"/>
  <c r="AO111" i="128"/>
  <c r="AO110" i="128"/>
  <c r="AO108" i="128"/>
  <c r="AO107" i="128"/>
  <c r="AO106" i="128"/>
  <c r="AO105" i="128"/>
  <c r="AO104" i="128"/>
  <c r="AO102" i="128"/>
  <c r="AO101" i="128"/>
  <c r="AO100" i="128"/>
  <c r="AO99" i="128"/>
  <c r="AO98" i="128"/>
  <c r="AO96" i="128"/>
  <c r="AO95" i="128"/>
  <c r="AO94" i="128"/>
  <c r="AO93" i="128"/>
  <c r="AO92" i="128"/>
  <c r="AO90" i="128"/>
  <c r="AO89" i="128"/>
  <c r="AO88" i="128"/>
  <c r="AO87" i="128"/>
  <c r="AO86" i="128"/>
  <c r="AO84" i="128"/>
  <c r="AO83" i="128"/>
  <c r="AO82" i="128"/>
  <c r="AO81" i="128"/>
  <c r="AO80" i="128"/>
  <c r="AO78" i="128"/>
  <c r="AO77" i="128"/>
  <c r="AO76" i="128"/>
  <c r="AO75" i="128"/>
  <c r="AO74" i="128"/>
  <c r="AO72" i="128"/>
  <c r="AO71" i="128"/>
  <c r="AO70" i="128"/>
  <c r="AO69" i="128"/>
  <c r="AO68" i="128"/>
  <c r="AO66" i="128"/>
  <c r="AO65" i="128"/>
  <c r="AO64" i="128"/>
  <c r="AO63" i="128"/>
  <c r="AO62" i="128"/>
  <c r="AO60" i="128"/>
  <c r="AO59" i="128"/>
  <c r="AO58" i="128"/>
  <c r="AO57" i="128"/>
  <c r="AO56" i="128"/>
  <c r="AO54" i="128"/>
  <c r="AO53" i="128"/>
  <c r="AO52" i="128"/>
  <c r="AO51" i="128"/>
  <c r="AO50" i="128"/>
  <c r="AO48" i="128"/>
  <c r="AO47" i="128"/>
  <c r="AO46" i="128"/>
  <c r="AO45" i="128"/>
  <c r="AO44" i="128"/>
  <c r="AO42" i="128"/>
  <c r="AO41" i="128"/>
  <c r="AO40" i="128"/>
  <c r="AO39" i="128"/>
  <c r="AO38" i="128"/>
  <c r="AO36" i="128"/>
  <c r="AO35" i="128"/>
  <c r="AO34" i="128"/>
  <c r="AO33" i="128"/>
  <c r="AO32" i="128"/>
  <c r="AO30" i="128"/>
  <c r="AO29" i="128"/>
  <c r="AO28" i="128"/>
  <c r="AO27" i="128"/>
  <c r="AO26" i="128"/>
  <c r="AO24" i="128"/>
  <c r="AO23" i="128"/>
  <c r="AO22" i="128"/>
  <c r="AO21" i="128"/>
  <c r="AO20" i="128"/>
  <c r="AO18" i="128"/>
  <c r="AO17" i="128"/>
  <c r="AO16" i="128"/>
  <c r="AO15" i="128"/>
  <c r="AO14" i="128"/>
  <c r="AO12" i="128"/>
  <c r="AO11" i="128"/>
  <c r="AO10" i="128"/>
  <c r="AO9" i="128"/>
  <c r="AO8" i="128"/>
  <c r="AL127" i="128"/>
  <c r="AL126" i="128"/>
  <c r="AL125" i="128"/>
  <c r="AL124" i="128"/>
  <c r="AL123" i="128"/>
  <c r="AL122" i="128"/>
  <c r="AL120" i="128"/>
  <c r="AL119" i="128"/>
  <c r="AL118" i="128"/>
  <c r="AL117" i="128"/>
  <c r="AL116" i="128"/>
  <c r="AL114" i="128"/>
  <c r="AL113" i="128"/>
  <c r="AL112" i="128"/>
  <c r="AL111" i="128"/>
  <c r="AL110" i="128"/>
  <c r="AL108" i="128"/>
  <c r="AL107" i="128"/>
  <c r="AL106" i="128"/>
  <c r="AL105" i="128"/>
  <c r="AL104" i="128"/>
  <c r="AL102" i="128"/>
  <c r="AL101" i="128"/>
  <c r="AL100" i="128"/>
  <c r="AL99" i="128"/>
  <c r="AL98" i="128"/>
  <c r="AL96" i="128"/>
  <c r="AL95" i="128"/>
  <c r="AL94" i="128"/>
  <c r="AL93" i="128"/>
  <c r="AL92" i="128"/>
  <c r="AL90" i="128"/>
  <c r="AL89" i="128"/>
  <c r="AL88" i="128"/>
  <c r="AL87" i="128"/>
  <c r="AL86" i="128"/>
  <c r="AL84" i="128"/>
  <c r="AL83" i="128"/>
  <c r="AL82" i="128"/>
  <c r="AL81" i="128"/>
  <c r="AL80" i="128"/>
  <c r="AL78" i="128"/>
  <c r="AL77" i="128"/>
  <c r="AL76" i="128"/>
  <c r="AL75" i="128"/>
  <c r="AL74" i="128"/>
  <c r="AL72" i="128"/>
  <c r="AL71" i="128"/>
  <c r="AL70" i="128"/>
  <c r="AL69" i="128"/>
  <c r="AL68" i="128"/>
  <c r="AL66" i="128"/>
  <c r="AL65" i="128"/>
  <c r="AL64" i="128"/>
  <c r="AL63" i="128"/>
  <c r="AL62" i="128"/>
  <c r="AL60" i="128"/>
  <c r="AL59" i="128"/>
  <c r="AL58" i="128"/>
  <c r="AL57" i="128"/>
  <c r="AL56" i="128"/>
  <c r="AL54" i="128"/>
  <c r="AL53" i="128"/>
  <c r="AL52" i="128"/>
  <c r="AL51" i="128"/>
  <c r="AL50" i="128"/>
  <c r="AL48" i="128"/>
  <c r="AL47" i="128"/>
  <c r="AL46" i="128"/>
  <c r="AL45" i="128"/>
  <c r="AL44" i="128"/>
  <c r="AL42" i="128"/>
  <c r="AL41" i="128"/>
  <c r="AL40" i="128"/>
  <c r="AL39" i="128"/>
  <c r="AL38" i="128"/>
  <c r="AL36" i="128"/>
  <c r="AL35" i="128"/>
  <c r="AL34" i="128"/>
  <c r="AL33" i="128"/>
  <c r="AL32" i="128"/>
  <c r="AL30" i="128"/>
  <c r="AL29" i="128"/>
  <c r="AL28" i="128"/>
  <c r="AL27" i="128"/>
  <c r="AL26" i="128"/>
  <c r="AL24" i="128"/>
  <c r="AL23" i="128"/>
  <c r="AL22" i="128"/>
  <c r="AL21" i="128"/>
  <c r="AL20" i="128"/>
  <c r="AL18" i="128"/>
  <c r="AL17" i="128"/>
  <c r="AL16" i="128"/>
  <c r="AL15" i="128"/>
  <c r="AL14" i="128"/>
  <c r="AL12" i="128"/>
  <c r="AL11" i="128"/>
  <c r="AL10" i="128"/>
  <c r="AL9" i="128"/>
  <c r="AL8" i="128"/>
  <c r="AI127" i="128"/>
  <c r="AI126" i="128"/>
  <c r="AI125" i="128"/>
  <c r="AI124" i="128"/>
  <c r="AI123" i="128"/>
  <c r="AI122" i="128"/>
  <c r="AI120" i="128"/>
  <c r="AI119" i="128"/>
  <c r="AI118" i="128"/>
  <c r="AI117" i="128"/>
  <c r="AI116" i="128"/>
  <c r="AI114" i="128"/>
  <c r="AI113" i="128"/>
  <c r="AI112" i="128"/>
  <c r="AI111" i="128"/>
  <c r="AI110" i="128"/>
  <c r="AI108" i="128"/>
  <c r="AI107" i="128"/>
  <c r="AI106" i="128"/>
  <c r="AI105" i="128"/>
  <c r="AI104" i="128"/>
  <c r="AI102" i="128"/>
  <c r="AI101" i="128"/>
  <c r="AI100" i="128"/>
  <c r="AI99" i="128"/>
  <c r="AI98" i="128"/>
  <c r="AI96" i="128"/>
  <c r="AI95" i="128"/>
  <c r="AI94" i="128"/>
  <c r="AI93" i="128"/>
  <c r="AI92" i="128"/>
  <c r="AI90" i="128"/>
  <c r="AI89" i="128"/>
  <c r="AI88" i="128"/>
  <c r="AI87" i="128"/>
  <c r="AI86" i="128"/>
  <c r="AI84" i="128"/>
  <c r="AI83" i="128"/>
  <c r="AI82" i="128"/>
  <c r="AI81" i="128"/>
  <c r="AI80" i="128"/>
  <c r="AI78" i="128"/>
  <c r="AI77" i="128"/>
  <c r="AI76" i="128"/>
  <c r="AI75" i="128"/>
  <c r="AI74" i="128"/>
  <c r="AI72" i="128"/>
  <c r="AI71" i="128"/>
  <c r="AI70" i="128"/>
  <c r="AI69" i="128"/>
  <c r="AI68" i="128"/>
  <c r="AI66" i="128"/>
  <c r="AI65" i="128"/>
  <c r="AI64" i="128"/>
  <c r="AI63" i="128"/>
  <c r="AI62" i="128"/>
  <c r="AI60" i="128"/>
  <c r="AI59" i="128"/>
  <c r="AI58" i="128"/>
  <c r="AI57" i="128"/>
  <c r="AI56" i="128"/>
  <c r="AI54" i="128"/>
  <c r="AI53" i="128"/>
  <c r="AI52" i="128"/>
  <c r="AI51" i="128"/>
  <c r="AI50" i="128"/>
  <c r="AI48" i="128"/>
  <c r="AI47" i="128"/>
  <c r="AI46" i="128"/>
  <c r="AI45" i="128"/>
  <c r="AI44" i="128"/>
  <c r="AI42" i="128"/>
  <c r="AI41" i="128"/>
  <c r="AI40" i="128"/>
  <c r="AI39" i="128"/>
  <c r="AI38" i="128"/>
  <c r="AI36" i="128"/>
  <c r="AI35" i="128"/>
  <c r="AI34" i="128"/>
  <c r="AI33" i="128"/>
  <c r="AI32" i="128"/>
  <c r="AI30" i="128"/>
  <c r="AI29" i="128"/>
  <c r="AI28" i="128"/>
  <c r="AI27" i="128"/>
  <c r="AI26" i="128"/>
  <c r="AI24" i="128"/>
  <c r="AI23" i="128"/>
  <c r="AI22" i="128"/>
  <c r="AI21" i="128"/>
  <c r="AI20" i="128"/>
  <c r="AI18" i="128"/>
  <c r="AI17" i="128"/>
  <c r="AI16" i="128"/>
  <c r="AI15" i="128"/>
  <c r="AI14" i="128"/>
  <c r="AI12" i="128"/>
  <c r="AI11" i="128"/>
  <c r="AI10" i="128"/>
  <c r="AI9" i="128"/>
  <c r="AI8" i="128"/>
  <c r="AF127" i="128"/>
  <c r="AF126" i="128"/>
  <c r="AF125" i="128"/>
  <c r="AF124" i="128"/>
  <c r="AF123" i="128"/>
  <c r="AF122" i="128"/>
  <c r="AF120" i="128"/>
  <c r="AF119" i="128"/>
  <c r="AF118" i="128"/>
  <c r="AF117" i="128"/>
  <c r="AF116" i="128"/>
  <c r="AF114" i="128"/>
  <c r="AF113" i="128"/>
  <c r="AF112" i="128"/>
  <c r="AF111" i="128"/>
  <c r="AF110" i="128"/>
  <c r="AF108" i="128"/>
  <c r="AF107" i="128"/>
  <c r="AF106" i="128"/>
  <c r="AF105" i="128"/>
  <c r="AF104" i="128"/>
  <c r="AF102" i="128"/>
  <c r="AF101" i="128"/>
  <c r="AF100" i="128"/>
  <c r="AF99" i="128"/>
  <c r="AF98" i="128"/>
  <c r="AF96" i="128"/>
  <c r="AF95" i="128"/>
  <c r="AF94" i="128"/>
  <c r="AF93" i="128"/>
  <c r="AF92" i="128"/>
  <c r="AF90" i="128"/>
  <c r="AF89" i="128"/>
  <c r="AF88" i="128"/>
  <c r="AF87" i="128"/>
  <c r="AF86" i="128"/>
  <c r="AF84" i="128"/>
  <c r="AF83" i="128"/>
  <c r="AF82" i="128"/>
  <c r="AF81" i="128"/>
  <c r="AF80" i="128"/>
  <c r="AF78" i="128"/>
  <c r="AF77" i="128"/>
  <c r="AF76" i="128"/>
  <c r="AF75" i="128"/>
  <c r="AF74" i="128"/>
  <c r="AF72" i="128"/>
  <c r="AF71" i="128"/>
  <c r="AF70" i="128"/>
  <c r="AF69" i="128"/>
  <c r="AF68" i="128"/>
  <c r="AF66" i="128"/>
  <c r="AF65" i="128"/>
  <c r="AF64" i="128"/>
  <c r="AF63" i="128"/>
  <c r="AF62" i="128"/>
  <c r="AF60" i="128"/>
  <c r="AF59" i="128"/>
  <c r="AF58" i="128"/>
  <c r="AF57" i="128"/>
  <c r="AF56" i="128"/>
  <c r="AF54" i="128"/>
  <c r="AF53" i="128"/>
  <c r="AF52" i="128"/>
  <c r="AF51" i="128"/>
  <c r="AF50" i="128"/>
  <c r="AF48" i="128"/>
  <c r="AF47" i="128"/>
  <c r="AF46" i="128"/>
  <c r="AF45" i="128"/>
  <c r="AF44" i="128"/>
  <c r="AF42" i="128"/>
  <c r="AF41" i="128"/>
  <c r="AF40" i="128"/>
  <c r="AF39" i="128"/>
  <c r="AF38" i="128"/>
  <c r="AF36" i="128"/>
  <c r="AF35" i="128"/>
  <c r="AF34" i="128"/>
  <c r="AF33" i="128"/>
  <c r="AF32" i="128"/>
  <c r="AF30" i="128"/>
  <c r="AF29" i="128"/>
  <c r="AF28" i="128"/>
  <c r="AF27" i="128"/>
  <c r="AF26" i="128"/>
  <c r="AF24" i="128"/>
  <c r="AF23" i="128"/>
  <c r="AF22" i="128"/>
  <c r="AF21" i="128"/>
  <c r="AF20" i="128"/>
  <c r="AF18" i="128"/>
  <c r="AF17" i="128"/>
  <c r="AF16" i="128"/>
  <c r="AF15" i="128"/>
  <c r="AF14" i="128"/>
  <c r="AF12" i="128"/>
  <c r="AF11" i="128"/>
  <c r="AF10" i="128"/>
  <c r="AF9" i="128"/>
  <c r="AF8" i="128"/>
  <c r="AC127" i="128"/>
  <c r="AC126" i="128"/>
  <c r="AC125" i="128"/>
  <c r="AC124" i="128"/>
  <c r="AC123" i="128"/>
  <c r="AC122" i="128"/>
  <c r="AC120" i="128"/>
  <c r="AC119" i="128"/>
  <c r="AC118" i="128"/>
  <c r="AC117" i="128"/>
  <c r="AC116" i="128"/>
  <c r="AC114" i="128"/>
  <c r="AC113" i="128"/>
  <c r="AC112" i="128"/>
  <c r="AC111" i="128"/>
  <c r="AC110" i="128"/>
  <c r="AC108" i="128"/>
  <c r="AC107" i="128"/>
  <c r="AC106" i="128"/>
  <c r="AC105" i="128"/>
  <c r="AC104" i="128"/>
  <c r="AC102" i="128"/>
  <c r="AC101" i="128"/>
  <c r="AC100" i="128"/>
  <c r="AC99" i="128"/>
  <c r="AC98" i="128"/>
  <c r="AC96" i="128"/>
  <c r="AC95" i="128"/>
  <c r="AC94" i="128"/>
  <c r="AC93" i="128"/>
  <c r="AC92" i="128"/>
  <c r="AC90" i="128"/>
  <c r="AC89" i="128"/>
  <c r="AC88" i="128"/>
  <c r="AC87" i="128"/>
  <c r="AC86" i="128"/>
  <c r="AC84" i="128"/>
  <c r="AC83" i="128"/>
  <c r="AC82" i="128"/>
  <c r="AC81" i="128"/>
  <c r="AC80" i="128"/>
  <c r="AC78" i="128"/>
  <c r="AC77" i="128"/>
  <c r="AC76" i="128"/>
  <c r="AC75" i="128"/>
  <c r="AC74" i="128"/>
  <c r="AC72" i="128"/>
  <c r="AC71" i="128"/>
  <c r="AC70" i="128"/>
  <c r="AC69" i="128"/>
  <c r="AC68" i="128"/>
  <c r="AC66" i="128"/>
  <c r="AC65" i="128"/>
  <c r="AC64" i="128"/>
  <c r="AC63" i="128"/>
  <c r="AC62" i="128"/>
  <c r="AC60" i="128"/>
  <c r="AC59" i="128"/>
  <c r="AC58" i="128"/>
  <c r="AC57" i="128"/>
  <c r="AC56" i="128"/>
  <c r="AC54" i="128"/>
  <c r="AC53" i="128"/>
  <c r="AC52" i="128"/>
  <c r="AC51" i="128"/>
  <c r="AC50" i="128"/>
  <c r="AC48" i="128"/>
  <c r="AC47" i="128"/>
  <c r="AC46" i="128"/>
  <c r="AC45" i="128"/>
  <c r="AC44" i="128"/>
  <c r="AC42" i="128"/>
  <c r="AC41" i="128"/>
  <c r="AC40" i="128"/>
  <c r="AC39" i="128"/>
  <c r="AC38" i="128"/>
  <c r="AC36" i="128"/>
  <c r="AC35" i="128"/>
  <c r="AC34" i="128"/>
  <c r="AC33" i="128"/>
  <c r="AC32" i="128"/>
  <c r="AC30" i="128"/>
  <c r="AC29" i="128"/>
  <c r="AC28" i="128"/>
  <c r="AC27" i="128"/>
  <c r="AC26" i="128"/>
  <c r="AC24" i="128"/>
  <c r="AC23" i="128"/>
  <c r="AC22" i="128"/>
  <c r="AC21" i="128"/>
  <c r="AC20" i="128"/>
  <c r="AC18" i="128"/>
  <c r="AC17" i="128"/>
  <c r="AC16" i="128"/>
  <c r="AC15" i="128"/>
  <c r="AC14" i="128"/>
  <c r="AC12" i="128"/>
  <c r="AC11" i="128"/>
  <c r="AC10" i="128"/>
  <c r="AC9" i="128"/>
  <c r="AC8" i="128"/>
  <c r="Z127" i="128"/>
  <c r="Z126" i="128"/>
  <c r="Z125" i="128"/>
  <c r="Z124" i="128"/>
  <c r="Z123" i="128"/>
  <c r="Z122" i="128"/>
  <c r="Z120" i="128"/>
  <c r="Z119" i="128"/>
  <c r="Z118" i="128"/>
  <c r="Z117" i="128"/>
  <c r="Z116" i="128"/>
  <c r="Z114" i="128"/>
  <c r="Z113" i="128"/>
  <c r="Z112" i="128"/>
  <c r="Z111" i="128"/>
  <c r="Z110" i="128"/>
  <c r="Z108" i="128"/>
  <c r="Z107" i="128"/>
  <c r="Z106" i="128"/>
  <c r="Z105" i="128"/>
  <c r="Z104" i="128"/>
  <c r="Z102" i="128"/>
  <c r="Z101" i="128"/>
  <c r="Z100" i="128"/>
  <c r="Z99" i="128"/>
  <c r="Z98" i="128"/>
  <c r="Z96" i="128"/>
  <c r="Z95" i="128"/>
  <c r="Z94" i="128"/>
  <c r="Z93" i="128"/>
  <c r="Z92" i="128"/>
  <c r="Z90" i="128"/>
  <c r="Z89" i="128"/>
  <c r="Z88" i="128"/>
  <c r="Z87" i="128"/>
  <c r="Z86" i="128"/>
  <c r="Z84" i="128"/>
  <c r="Z83" i="128"/>
  <c r="Z82" i="128"/>
  <c r="Z81" i="128"/>
  <c r="Z80" i="128"/>
  <c r="Z78" i="128"/>
  <c r="Z77" i="128"/>
  <c r="Z76" i="128"/>
  <c r="Z75" i="128"/>
  <c r="Z74" i="128"/>
  <c r="Z72" i="128"/>
  <c r="Z71" i="128"/>
  <c r="Z70" i="128"/>
  <c r="Z69" i="128"/>
  <c r="Z68" i="128"/>
  <c r="Z66" i="128"/>
  <c r="Z65" i="128"/>
  <c r="Z64" i="128"/>
  <c r="Z63" i="128"/>
  <c r="Z62" i="128"/>
  <c r="Z60" i="128"/>
  <c r="Z59" i="128"/>
  <c r="Z58" i="128"/>
  <c r="Z57" i="128"/>
  <c r="Z56" i="128"/>
  <c r="Z54" i="128"/>
  <c r="Z53" i="128"/>
  <c r="Z52" i="128"/>
  <c r="Z51" i="128"/>
  <c r="Z50" i="128"/>
  <c r="Z48" i="128"/>
  <c r="Z47" i="128"/>
  <c r="Z46" i="128"/>
  <c r="Z45" i="128"/>
  <c r="Z44" i="128"/>
  <c r="Z42" i="128"/>
  <c r="Z41" i="128"/>
  <c r="Z40" i="128"/>
  <c r="Z39" i="128"/>
  <c r="Z38" i="128"/>
  <c r="Z36" i="128"/>
  <c r="Z35" i="128"/>
  <c r="Z34" i="128"/>
  <c r="Z33" i="128"/>
  <c r="Z32" i="128"/>
  <c r="Z30" i="128"/>
  <c r="Z29" i="128"/>
  <c r="Z28" i="128"/>
  <c r="Z27" i="128"/>
  <c r="Z26" i="128"/>
  <c r="Z24" i="128"/>
  <c r="Z23" i="128"/>
  <c r="Z22" i="128"/>
  <c r="Z21" i="128"/>
  <c r="Z20" i="128"/>
  <c r="Z18" i="128"/>
  <c r="Z17" i="128"/>
  <c r="Z16" i="128"/>
  <c r="Z15" i="128"/>
  <c r="Z14" i="128"/>
  <c r="Z12" i="128"/>
  <c r="Z11" i="128"/>
  <c r="Z10" i="128"/>
  <c r="Z9" i="128"/>
  <c r="Z8" i="128"/>
  <c r="W127" i="128"/>
  <c r="W126" i="128"/>
  <c r="W125" i="128"/>
  <c r="W124" i="128"/>
  <c r="W123" i="128"/>
  <c r="W122" i="128"/>
  <c r="W120" i="128"/>
  <c r="W119" i="128"/>
  <c r="W118" i="128"/>
  <c r="W117" i="128"/>
  <c r="W116" i="128"/>
  <c r="W114" i="128"/>
  <c r="W113" i="128"/>
  <c r="W112" i="128"/>
  <c r="W111" i="128"/>
  <c r="W110" i="128"/>
  <c r="W108" i="128"/>
  <c r="W107" i="128"/>
  <c r="W106" i="128"/>
  <c r="W105" i="128"/>
  <c r="W104" i="128"/>
  <c r="W102" i="128"/>
  <c r="W101" i="128"/>
  <c r="W100" i="128"/>
  <c r="W99" i="128"/>
  <c r="W98" i="128"/>
  <c r="W96" i="128"/>
  <c r="W95" i="128"/>
  <c r="W94" i="128"/>
  <c r="W93" i="128"/>
  <c r="W92" i="128"/>
  <c r="W90" i="128"/>
  <c r="W89" i="128"/>
  <c r="W88" i="128"/>
  <c r="W87" i="128"/>
  <c r="W86" i="128"/>
  <c r="W84" i="128"/>
  <c r="W83" i="128"/>
  <c r="W82" i="128"/>
  <c r="W81" i="128"/>
  <c r="W80" i="128"/>
  <c r="W78" i="128"/>
  <c r="W77" i="128"/>
  <c r="W76" i="128"/>
  <c r="W75" i="128"/>
  <c r="W74" i="128"/>
  <c r="W72" i="128"/>
  <c r="W71" i="128"/>
  <c r="W70" i="128"/>
  <c r="W69" i="128"/>
  <c r="W68" i="128"/>
  <c r="W66" i="128"/>
  <c r="W65" i="128"/>
  <c r="W64" i="128"/>
  <c r="W63" i="128"/>
  <c r="W62" i="128"/>
  <c r="W60" i="128"/>
  <c r="W59" i="128"/>
  <c r="W58" i="128"/>
  <c r="W57" i="128"/>
  <c r="W56" i="128"/>
  <c r="W54" i="128"/>
  <c r="W53" i="128"/>
  <c r="W52" i="128"/>
  <c r="W51" i="128"/>
  <c r="W50" i="128"/>
  <c r="W48" i="128"/>
  <c r="W47" i="128"/>
  <c r="W46" i="128"/>
  <c r="W45" i="128"/>
  <c r="W44" i="128"/>
  <c r="W42" i="128"/>
  <c r="W41" i="128"/>
  <c r="W40" i="128"/>
  <c r="W39" i="128"/>
  <c r="W38" i="128"/>
  <c r="W36" i="128"/>
  <c r="W35" i="128"/>
  <c r="W34" i="128"/>
  <c r="W33" i="128"/>
  <c r="W32" i="128"/>
  <c r="W30" i="128"/>
  <c r="W29" i="128"/>
  <c r="W28" i="128"/>
  <c r="W27" i="128"/>
  <c r="W26" i="128"/>
  <c r="W24" i="128"/>
  <c r="W23" i="128"/>
  <c r="W22" i="128"/>
  <c r="W21" i="128"/>
  <c r="W20" i="128"/>
  <c r="W18" i="128"/>
  <c r="W17" i="128"/>
  <c r="W16" i="128"/>
  <c r="W15" i="128"/>
  <c r="W13" i="128" s="1"/>
  <c r="W12" i="128"/>
  <c r="W11" i="128"/>
  <c r="W10" i="128"/>
  <c r="W9" i="128"/>
  <c r="W8" i="128"/>
  <c r="T127" i="128"/>
  <c r="T126" i="128"/>
  <c r="T125" i="128"/>
  <c r="T124" i="128"/>
  <c r="T123" i="128"/>
  <c r="T122" i="128"/>
  <c r="T120" i="128"/>
  <c r="T119" i="128"/>
  <c r="T118" i="128"/>
  <c r="T117" i="128"/>
  <c r="T116" i="128"/>
  <c r="T114" i="128"/>
  <c r="T113" i="128"/>
  <c r="T112" i="128"/>
  <c r="T111" i="128"/>
  <c r="T110" i="128"/>
  <c r="T108" i="128"/>
  <c r="T107" i="128"/>
  <c r="T106" i="128"/>
  <c r="T105" i="128"/>
  <c r="T104" i="128"/>
  <c r="T102" i="128"/>
  <c r="T101" i="128"/>
  <c r="T100" i="128"/>
  <c r="T99" i="128"/>
  <c r="T98" i="128"/>
  <c r="T96" i="128"/>
  <c r="T95" i="128"/>
  <c r="T94" i="128"/>
  <c r="T93" i="128"/>
  <c r="T92" i="128"/>
  <c r="T90" i="128"/>
  <c r="T89" i="128"/>
  <c r="T88" i="128"/>
  <c r="T87" i="128"/>
  <c r="T86" i="128"/>
  <c r="T84" i="128"/>
  <c r="T83" i="128"/>
  <c r="T82" i="128"/>
  <c r="T81" i="128"/>
  <c r="T80" i="128"/>
  <c r="T78" i="128"/>
  <c r="T77" i="128"/>
  <c r="T76" i="128"/>
  <c r="T75" i="128"/>
  <c r="T74" i="128"/>
  <c r="T72" i="128"/>
  <c r="T71" i="128"/>
  <c r="T70" i="128"/>
  <c r="T69" i="128"/>
  <c r="T68" i="128"/>
  <c r="T66" i="128"/>
  <c r="T65" i="128"/>
  <c r="T64" i="128"/>
  <c r="T63" i="128"/>
  <c r="T62" i="128"/>
  <c r="T60" i="128"/>
  <c r="T59" i="128"/>
  <c r="T58" i="128"/>
  <c r="T57" i="128"/>
  <c r="T56" i="128"/>
  <c r="T54" i="128"/>
  <c r="T53" i="128"/>
  <c r="T52" i="128"/>
  <c r="T51" i="128"/>
  <c r="T50" i="128"/>
  <c r="T48" i="128"/>
  <c r="T47" i="128"/>
  <c r="T46" i="128"/>
  <c r="T45" i="128"/>
  <c r="T44" i="128"/>
  <c r="T42" i="128"/>
  <c r="T41" i="128"/>
  <c r="T40" i="128"/>
  <c r="T39" i="128"/>
  <c r="T38" i="128"/>
  <c r="T36" i="128"/>
  <c r="T35" i="128"/>
  <c r="T34" i="128"/>
  <c r="T33" i="128"/>
  <c r="T32" i="128"/>
  <c r="T30" i="128"/>
  <c r="T29" i="128"/>
  <c r="T28" i="128"/>
  <c r="T27" i="128"/>
  <c r="T26" i="128"/>
  <c r="T24" i="128"/>
  <c r="T23" i="128"/>
  <c r="T22" i="128"/>
  <c r="T21" i="128"/>
  <c r="T20" i="128"/>
  <c r="T18" i="128"/>
  <c r="T17" i="128"/>
  <c r="T16" i="128"/>
  <c r="T15" i="128"/>
  <c r="T14" i="128"/>
  <c r="T12" i="128"/>
  <c r="T11" i="128"/>
  <c r="T10" i="128"/>
  <c r="T9" i="128"/>
  <c r="T8" i="128"/>
  <c r="Q127" i="128"/>
  <c r="Q126" i="128"/>
  <c r="Q125" i="128"/>
  <c r="Q124" i="128"/>
  <c r="Q123" i="128"/>
  <c r="Q122" i="128"/>
  <c r="Q120" i="128"/>
  <c r="Q119" i="128"/>
  <c r="Q118" i="128"/>
  <c r="Q117" i="128"/>
  <c r="Q116" i="128"/>
  <c r="Q114" i="128"/>
  <c r="Q113" i="128"/>
  <c r="Q112" i="128"/>
  <c r="Q111" i="128"/>
  <c r="Q110" i="128"/>
  <c r="Q108" i="128"/>
  <c r="Q107" i="128"/>
  <c r="Q106" i="128"/>
  <c r="Q105" i="128"/>
  <c r="Q104" i="128"/>
  <c r="Q102" i="128"/>
  <c r="Q101" i="128"/>
  <c r="Q100" i="128"/>
  <c r="Q99" i="128"/>
  <c r="Q98" i="128"/>
  <c r="Q96" i="128"/>
  <c r="Q95" i="128"/>
  <c r="Q94" i="128"/>
  <c r="Q93" i="128"/>
  <c r="Q92" i="128"/>
  <c r="Q90" i="128"/>
  <c r="Q89" i="128"/>
  <c r="Q88" i="128"/>
  <c r="Q87" i="128"/>
  <c r="Q86" i="128"/>
  <c r="Q84" i="128"/>
  <c r="Q83" i="128"/>
  <c r="Q82" i="128"/>
  <c r="Q81" i="128"/>
  <c r="Q80" i="128"/>
  <c r="Q78" i="128"/>
  <c r="Q77" i="128"/>
  <c r="Q76" i="128"/>
  <c r="Q75" i="128"/>
  <c r="Q74" i="128"/>
  <c r="Q72" i="128"/>
  <c r="Q71" i="128"/>
  <c r="Q70" i="128"/>
  <c r="Q69" i="128"/>
  <c r="Q68" i="128"/>
  <c r="Q66" i="128"/>
  <c r="Q65" i="128"/>
  <c r="Q64" i="128"/>
  <c r="Q63" i="128"/>
  <c r="Q62" i="128"/>
  <c r="Q60" i="128"/>
  <c r="Q59" i="128"/>
  <c r="Q58" i="128"/>
  <c r="Q57" i="128"/>
  <c r="Q56" i="128"/>
  <c r="Q54" i="128"/>
  <c r="Q53" i="128"/>
  <c r="Q52" i="128"/>
  <c r="Q51" i="128"/>
  <c r="Q50" i="128"/>
  <c r="Q48" i="128"/>
  <c r="Q47" i="128"/>
  <c r="Q46" i="128"/>
  <c r="Q45" i="128"/>
  <c r="Q44" i="128"/>
  <c r="Q42" i="128"/>
  <c r="Q41" i="128"/>
  <c r="Q40" i="128"/>
  <c r="Q39" i="128"/>
  <c r="Q38" i="128"/>
  <c r="Q36" i="128"/>
  <c r="Q35" i="128"/>
  <c r="Q34" i="128"/>
  <c r="Q33" i="128"/>
  <c r="Q32" i="128"/>
  <c r="Q30" i="128"/>
  <c r="Q29" i="128"/>
  <c r="Q28" i="128"/>
  <c r="Q27" i="128"/>
  <c r="Q26" i="128"/>
  <c r="Q24" i="128"/>
  <c r="Q23" i="128"/>
  <c r="Q22" i="128"/>
  <c r="Q21" i="128"/>
  <c r="Q20" i="128"/>
  <c r="Q18" i="128"/>
  <c r="Q17" i="128"/>
  <c r="Q16" i="128"/>
  <c r="Q15" i="128"/>
  <c r="Q14" i="128"/>
  <c r="Q12" i="128"/>
  <c r="Q11" i="128"/>
  <c r="Q10" i="128"/>
  <c r="Q9" i="128"/>
  <c r="Q8" i="128"/>
  <c r="N127" i="128"/>
  <c r="N126" i="128"/>
  <c r="N125" i="128"/>
  <c r="N124" i="128"/>
  <c r="N123" i="128"/>
  <c r="N122" i="128"/>
  <c r="N120" i="128"/>
  <c r="N119" i="128"/>
  <c r="N118" i="128"/>
  <c r="N117" i="128"/>
  <c r="N116" i="128"/>
  <c r="N114" i="128"/>
  <c r="N113" i="128"/>
  <c r="N112" i="128"/>
  <c r="N111" i="128"/>
  <c r="N110" i="128"/>
  <c r="N108" i="128"/>
  <c r="N107" i="128"/>
  <c r="N106" i="128"/>
  <c r="N105" i="128"/>
  <c r="N104" i="128"/>
  <c r="N102" i="128"/>
  <c r="N101" i="128"/>
  <c r="N100" i="128"/>
  <c r="N99" i="128"/>
  <c r="N98" i="128"/>
  <c r="N96" i="128"/>
  <c r="N95" i="128"/>
  <c r="N94" i="128"/>
  <c r="N93" i="128"/>
  <c r="N92" i="128"/>
  <c r="N90" i="128"/>
  <c r="N89" i="128"/>
  <c r="N88" i="128"/>
  <c r="N87" i="128"/>
  <c r="N86" i="128"/>
  <c r="N84" i="128"/>
  <c r="N83" i="128"/>
  <c r="N82" i="128"/>
  <c r="N81" i="128"/>
  <c r="N80" i="128"/>
  <c r="N78" i="128"/>
  <c r="N77" i="128"/>
  <c r="N76" i="128"/>
  <c r="N75" i="128"/>
  <c r="N74" i="128"/>
  <c r="N72" i="128"/>
  <c r="N71" i="128"/>
  <c r="N70" i="128"/>
  <c r="N69" i="128"/>
  <c r="N68" i="128"/>
  <c r="N66" i="128"/>
  <c r="N65" i="128"/>
  <c r="N64" i="128"/>
  <c r="N63" i="128"/>
  <c r="N62" i="128"/>
  <c r="N60" i="128"/>
  <c r="N59" i="128"/>
  <c r="N58" i="128"/>
  <c r="N57" i="128"/>
  <c r="N56" i="128"/>
  <c r="N54" i="128"/>
  <c r="N53" i="128"/>
  <c r="N52" i="128"/>
  <c r="N51" i="128"/>
  <c r="N50" i="128"/>
  <c r="N48" i="128"/>
  <c r="N47" i="128"/>
  <c r="N46" i="128"/>
  <c r="N45" i="128"/>
  <c r="N44" i="128"/>
  <c r="N42" i="128"/>
  <c r="N41" i="128"/>
  <c r="N40" i="128"/>
  <c r="N39" i="128"/>
  <c r="N38" i="128"/>
  <c r="N36" i="128"/>
  <c r="N35" i="128"/>
  <c r="N34" i="128"/>
  <c r="N33" i="128"/>
  <c r="N32" i="128"/>
  <c r="N30" i="128"/>
  <c r="N29" i="128"/>
  <c r="N28" i="128"/>
  <c r="N27" i="128"/>
  <c r="N26" i="128"/>
  <c r="N24" i="128"/>
  <c r="N23" i="128"/>
  <c r="N22" i="128"/>
  <c r="N21" i="128"/>
  <c r="N20" i="128"/>
  <c r="N18" i="128"/>
  <c r="N17" i="128"/>
  <c r="N16" i="128"/>
  <c r="N15" i="128"/>
  <c r="N14" i="128"/>
  <c r="N12" i="128"/>
  <c r="N11" i="128"/>
  <c r="N10" i="128"/>
  <c r="N9" i="128"/>
  <c r="N8" i="128"/>
  <c r="K127" i="128"/>
  <c r="K126" i="128"/>
  <c r="K125" i="128"/>
  <c r="K124" i="128"/>
  <c r="K123" i="128"/>
  <c r="K122" i="128"/>
  <c r="K120" i="128"/>
  <c r="K119" i="128"/>
  <c r="K118" i="128"/>
  <c r="K117" i="128"/>
  <c r="K116" i="128"/>
  <c r="K114" i="128"/>
  <c r="K113" i="128"/>
  <c r="K112" i="128"/>
  <c r="K111" i="128"/>
  <c r="K110" i="128"/>
  <c r="K108" i="128"/>
  <c r="K107" i="128"/>
  <c r="K106" i="128"/>
  <c r="K105" i="128"/>
  <c r="K104" i="128"/>
  <c r="K102" i="128"/>
  <c r="K101" i="128"/>
  <c r="K100" i="128"/>
  <c r="K99" i="128"/>
  <c r="K98" i="128"/>
  <c r="K96" i="128"/>
  <c r="K95" i="128"/>
  <c r="K94" i="128"/>
  <c r="K93" i="128"/>
  <c r="K92" i="128"/>
  <c r="K90" i="128"/>
  <c r="K89" i="128"/>
  <c r="K88" i="128"/>
  <c r="K87" i="128"/>
  <c r="K86" i="128"/>
  <c r="K84" i="128"/>
  <c r="K83" i="128"/>
  <c r="K82" i="128"/>
  <c r="K81" i="128"/>
  <c r="K80" i="128"/>
  <c r="K78" i="128"/>
  <c r="K77" i="128"/>
  <c r="K76" i="128"/>
  <c r="K75" i="128"/>
  <c r="K74" i="128"/>
  <c r="K72" i="128"/>
  <c r="K71" i="128"/>
  <c r="K70" i="128"/>
  <c r="K69" i="128"/>
  <c r="K68" i="128"/>
  <c r="K66" i="128"/>
  <c r="K65" i="128"/>
  <c r="K64" i="128"/>
  <c r="K63" i="128"/>
  <c r="K62" i="128"/>
  <c r="K60" i="128"/>
  <c r="K59" i="128"/>
  <c r="K58" i="128"/>
  <c r="K57" i="128"/>
  <c r="K56" i="128"/>
  <c r="K54" i="128"/>
  <c r="K53" i="128"/>
  <c r="K52" i="128"/>
  <c r="K51" i="128"/>
  <c r="K50" i="128"/>
  <c r="K48" i="128"/>
  <c r="K47" i="128"/>
  <c r="K46" i="128"/>
  <c r="K45" i="128"/>
  <c r="K44" i="128"/>
  <c r="K42" i="128"/>
  <c r="K41" i="128"/>
  <c r="K40" i="128"/>
  <c r="K39" i="128"/>
  <c r="K38" i="128"/>
  <c r="K36" i="128"/>
  <c r="K35" i="128"/>
  <c r="K34" i="128"/>
  <c r="K33" i="128"/>
  <c r="K32" i="128"/>
  <c r="K30" i="128"/>
  <c r="K29" i="128"/>
  <c r="K28" i="128"/>
  <c r="K27" i="128"/>
  <c r="K26" i="128"/>
  <c r="K24" i="128"/>
  <c r="K23" i="128"/>
  <c r="K22" i="128"/>
  <c r="K21" i="128"/>
  <c r="K20" i="128"/>
  <c r="K18" i="128"/>
  <c r="K17" i="128"/>
  <c r="K16" i="128"/>
  <c r="K15" i="128"/>
  <c r="K14" i="128"/>
  <c r="K12" i="128"/>
  <c r="K11" i="128"/>
  <c r="K10" i="128"/>
  <c r="K9" i="128"/>
  <c r="K8" i="128"/>
  <c r="H127" i="128"/>
  <c r="H126" i="128"/>
  <c r="H125" i="128"/>
  <c r="H124" i="128"/>
  <c r="H123" i="128"/>
  <c r="H122" i="128"/>
  <c r="H120" i="128"/>
  <c r="H119" i="128"/>
  <c r="H118" i="128"/>
  <c r="H117" i="128"/>
  <c r="H116" i="128"/>
  <c r="H114" i="128"/>
  <c r="H113" i="128"/>
  <c r="H112" i="128"/>
  <c r="H111" i="128"/>
  <c r="H110" i="128"/>
  <c r="H108" i="128"/>
  <c r="H107" i="128"/>
  <c r="H106" i="128"/>
  <c r="H105" i="128"/>
  <c r="H104" i="128"/>
  <c r="H102" i="128"/>
  <c r="H101" i="128"/>
  <c r="H100" i="128"/>
  <c r="H99" i="128"/>
  <c r="H98" i="128"/>
  <c r="H96" i="128"/>
  <c r="H95" i="128"/>
  <c r="H94" i="128"/>
  <c r="H93" i="128"/>
  <c r="H92" i="128"/>
  <c r="H90" i="128"/>
  <c r="H89" i="128"/>
  <c r="H88" i="128"/>
  <c r="H87" i="128"/>
  <c r="H86" i="128"/>
  <c r="H84" i="128"/>
  <c r="H83" i="128"/>
  <c r="H82" i="128"/>
  <c r="H81" i="128"/>
  <c r="H80" i="128"/>
  <c r="H78" i="128"/>
  <c r="H77" i="128"/>
  <c r="H76" i="128"/>
  <c r="H75" i="128"/>
  <c r="H74" i="128"/>
  <c r="H72" i="128"/>
  <c r="H71" i="128"/>
  <c r="H70" i="128"/>
  <c r="H69" i="128"/>
  <c r="H68" i="128"/>
  <c r="H66" i="128"/>
  <c r="H65" i="128"/>
  <c r="H64" i="128"/>
  <c r="H63" i="128"/>
  <c r="H62" i="128"/>
  <c r="H60" i="128"/>
  <c r="H59" i="128"/>
  <c r="H58" i="128"/>
  <c r="H57" i="128"/>
  <c r="H56" i="128"/>
  <c r="H54" i="128"/>
  <c r="H53" i="128"/>
  <c r="H52" i="128"/>
  <c r="H51" i="128"/>
  <c r="H50" i="128"/>
  <c r="H48" i="128"/>
  <c r="H47" i="128"/>
  <c r="H46" i="128"/>
  <c r="H45" i="128"/>
  <c r="H44" i="128"/>
  <c r="H42" i="128"/>
  <c r="H41" i="128"/>
  <c r="H40" i="128"/>
  <c r="H39" i="128"/>
  <c r="H38" i="128"/>
  <c r="H36" i="128"/>
  <c r="H35" i="128"/>
  <c r="H34" i="128"/>
  <c r="H33" i="128"/>
  <c r="H32" i="128"/>
  <c r="H30" i="128"/>
  <c r="H29" i="128"/>
  <c r="H28" i="128"/>
  <c r="H27" i="128"/>
  <c r="H26" i="128"/>
  <c r="H24" i="128"/>
  <c r="H23" i="128"/>
  <c r="H22" i="128"/>
  <c r="H21" i="128"/>
  <c r="H20" i="128"/>
  <c r="H18" i="128"/>
  <c r="H17" i="128"/>
  <c r="H16" i="128"/>
  <c r="H15" i="128"/>
  <c r="H14" i="128"/>
  <c r="H12" i="128"/>
  <c r="H11" i="128"/>
  <c r="H10" i="128"/>
  <c r="H9" i="128"/>
  <c r="H8" i="128"/>
  <c r="E127" i="128"/>
  <c r="E126" i="128"/>
  <c r="E125" i="128"/>
  <c r="E124" i="128"/>
  <c r="E123" i="128"/>
  <c r="E122" i="128"/>
  <c r="E120" i="128"/>
  <c r="E119" i="128"/>
  <c r="E118" i="128"/>
  <c r="E117" i="128"/>
  <c r="E116" i="128"/>
  <c r="E114" i="128"/>
  <c r="E113" i="128"/>
  <c r="E112" i="128"/>
  <c r="E111" i="128"/>
  <c r="E110" i="128"/>
  <c r="E108" i="128"/>
  <c r="E107" i="128"/>
  <c r="E106" i="128"/>
  <c r="E105" i="128"/>
  <c r="E104" i="128"/>
  <c r="E102" i="128"/>
  <c r="E101" i="128"/>
  <c r="E100" i="128"/>
  <c r="E99" i="128"/>
  <c r="E98" i="128"/>
  <c r="E96" i="128"/>
  <c r="E95" i="128"/>
  <c r="E94" i="128"/>
  <c r="E93" i="128"/>
  <c r="E92" i="128"/>
  <c r="E90" i="128"/>
  <c r="E89" i="128"/>
  <c r="E88" i="128"/>
  <c r="E87" i="128"/>
  <c r="E86" i="128"/>
  <c r="E84" i="128"/>
  <c r="E83" i="128"/>
  <c r="E82" i="128"/>
  <c r="E81" i="128"/>
  <c r="E80" i="128"/>
  <c r="E78" i="128"/>
  <c r="E77" i="128"/>
  <c r="E76" i="128"/>
  <c r="E75" i="128"/>
  <c r="E74" i="128"/>
  <c r="E72" i="128"/>
  <c r="E71" i="128"/>
  <c r="E70" i="128"/>
  <c r="E69" i="128"/>
  <c r="E68" i="128"/>
  <c r="E66" i="128"/>
  <c r="E65" i="128"/>
  <c r="E64" i="128"/>
  <c r="E63" i="128"/>
  <c r="E62" i="128"/>
  <c r="E60" i="128"/>
  <c r="E59" i="128"/>
  <c r="E58" i="128"/>
  <c r="E57" i="128"/>
  <c r="E56" i="128"/>
  <c r="E54" i="128"/>
  <c r="E53" i="128"/>
  <c r="E52" i="128"/>
  <c r="E51" i="128"/>
  <c r="E50" i="128"/>
  <c r="E48" i="128"/>
  <c r="E47" i="128"/>
  <c r="E46" i="128"/>
  <c r="E45" i="128"/>
  <c r="E44" i="128"/>
  <c r="E42" i="128"/>
  <c r="E41" i="128"/>
  <c r="E40" i="128"/>
  <c r="E39" i="128"/>
  <c r="E38" i="128"/>
  <c r="E36" i="128"/>
  <c r="E35" i="128"/>
  <c r="E34" i="128"/>
  <c r="E33" i="128"/>
  <c r="E32" i="128"/>
  <c r="E30" i="128"/>
  <c r="E29" i="128"/>
  <c r="E28" i="128"/>
  <c r="E27" i="128"/>
  <c r="E26" i="128"/>
  <c r="E24" i="128"/>
  <c r="E23" i="128"/>
  <c r="E22" i="128"/>
  <c r="E21" i="128"/>
  <c r="E20" i="128"/>
  <c r="E18" i="128"/>
  <c r="E17" i="128"/>
  <c r="E16" i="128"/>
  <c r="E15" i="128"/>
  <c r="E14" i="128"/>
  <c r="E12" i="128"/>
  <c r="E11" i="128"/>
  <c r="E10" i="128"/>
  <c r="E9" i="128"/>
  <c r="E8" i="128"/>
  <c r="B127" i="128"/>
  <c r="B126" i="128"/>
  <c r="B125" i="128"/>
  <c r="B124" i="128"/>
  <c r="B123" i="128"/>
  <c r="B122" i="128"/>
  <c r="B120" i="128"/>
  <c r="B119" i="128"/>
  <c r="B118" i="128"/>
  <c r="B117" i="128"/>
  <c r="B116" i="128"/>
  <c r="B114" i="128"/>
  <c r="B113" i="128"/>
  <c r="B112" i="128"/>
  <c r="B111" i="128"/>
  <c r="B110" i="128"/>
  <c r="B108" i="128"/>
  <c r="B107" i="128"/>
  <c r="B106" i="128"/>
  <c r="B105" i="128"/>
  <c r="B104" i="128"/>
  <c r="B102" i="128"/>
  <c r="B101" i="128"/>
  <c r="B100" i="128"/>
  <c r="B99" i="128"/>
  <c r="B98" i="128"/>
  <c r="B96" i="128"/>
  <c r="B95" i="128"/>
  <c r="B94" i="128"/>
  <c r="B93" i="128"/>
  <c r="B92" i="128"/>
  <c r="B90" i="128"/>
  <c r="B89" i="128"/>
  <c r="B88" i="128"/>
  <c r="B87" i="128"/>
  <c r="B86" i="128"/>
  <c r="B84" i="128"/>
  <c r="B83" i="128"/>
  <c r="B82" i="128"/>
  <c r="B81" i="128"/>
  <c r="B80" i="128"/>
  <c r="B78" i="128"/>
  <c r="B77" i="128"/>
  <c r="B76" i="128"/>
  <c r="B75" i="128"/>
  <c r="B74" i="128"/>
  <c r="B72" i="128"/>
  <c r="B71" i="128"/>
  <c r="B70" i="128"/>
  <c r="B69" i="128"/>
  <c r="B66" i="128"/>
  <c r="B65" i="128"/>
  <c r="B64" i="128"/>
  <c r="B63" i="128"/>
  <c r="B62" i="128"/>
  <c r="B60" i="128"/>
  <c r="B59" i="128"/>
  <c r="B58" i="128"/>
  <c r="B57" i="128"/>
  <c r="B56" i="128"/>
  <c r="B54" i="128"/>
  <c r="B53" i="128"/>
  <c r="B52" i="128"/>
  <c r="B51" i="128"/>
  <c r="B50" i="128"/>
  <c r="B48" i="128"/>
  <c r="B47" i="128"/>
  <c r="B46" i="128"/>
  <c r="B45" i="128"/>
  <c r="B44" i="128"/>
  <c r="B42" i="128"/>
  <c r="B41" i="128"/>
  <c r="B40" i="128"/>
  <c r="B39" i="128"/>
  <c r="B38" i="128"/>
  <c r="B36" i="128"/>
  <c r="B35" i="128"/>
  <c r="B34" i="128"/>
  <c r="B33" i="128"/>
  <c r="B32" i="128"/>
  <c r="B30" i="128"/>
  <c r="B29" i="128"/>
  <c r="B28" i="128"/>
  <c r="B27" i="128"/>
  <c r="B26" i="128"/>
  <c r="B24" i="128"/>
  <c r="B23" i="128"/>
  <c r="B22" i="128"/>
  <c r="B21" i="128"/>
  <c r="B20" i="128"/>
  <c r="B18" i="128"/>
  <c r="B17" i="128"/>
  <c r="B16" i="128"/>
  <c r="B15" i="128"/>
  <c r="B14" i="128"/>
  <c r="B9" i="128"/>
  <c r="B10" i="128"/>
  <c r="B11" i="128"/>
  <c r="B12" i="128"/>
  <c r="B8" i="128"/>
  <c r="E54" i="127" l="1"/>
  <c r="E5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53" i="127"/>
  <c r="F27" i="123"/>
  <c r="F315" i="124" l="1"/>
  <c r="G258" i="124" l="1"/>
  <c r="H258" i="124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F29" i="127" l="1"/>
  <c r="G29" i="127"/>
  <c r="E27" i="123" l="1"/>
  <c r="C27" i="123" l="1"/>
  <c r="BS8" i="130" l="1"/>
  <c r="BS9" i="130"/>
  <c r="BS10" i="130"/>
  <c r="BS11" i="130"/>
  <c r="BS12" i="130"/>
  <c r="BS13" i="130"/>
  <c r="BS14" i="130"/>
  <c r="BS15" i="130"/>
  <c r="BS16" i="130"/>
  <c r="BS17" i="130"/>
  <c r="BS18" i="130"/>
  <c r="BS19" i="130"/>
  <c r="BS20" i="130"/>
  <c r="BS21" i="130"/>
  <c r="BS22" i="130"/>
  <c r="BS23" i="130"/>
  <c r="BS24" i="130"/>
  <c r="BS25" i="130"/>
  <c r="BS26" i="130"/>
  <c r="BS27" i="130"/>
  <c r="BS28" i="130"/>
  <c r="BS29" i="130"/>
  <c r="BS30" i="130"/>
  <c r="BS31" i="130"/>
  <c r="BS32" i="130"/>
  <c r="BS33" i="130"/>
  <c r="BS34" i="130"/>
  <c r="BS35" i="130"/>
  <c r="BS36" i="130"/>
  <c r="BS37" i="130"/>
  <c r="BS38" i="130"/>
  <c r="BS39" i="130"/>
  <c r="BS40" i="130"/>
  <c r="BS41" i="130"/>
  <c r="BS42" i="130"/>
  <c r="BS43" i="130"/>
  <c r="BS44" i="130"/>
  <c r="BS45" i="130"/>
  <c r="BS46" i="130"/>
  <c r="BS47" i="130"/>
  <c r="BS48" i="130"/>
  <c r="BS49" i="130"/>
  <c r="BS50" i="130"/>
  <c r="BS51" i="130"/>
  <c r="BS52" i="130"/>
  <c r="BS53" i="130"/>
  <c r="BS54" i="130"/>
  <c r="BS55" i="130"/>
  <c r="BS56" i="130"/>
  <c r="BS57" i="130"/>
  <c r="BS58" i="130"/>
  <c r="BS59" i="130"/>
  <c r="BS60" i="130"/>
  <c r="BS61" i="130"/>
  <c r="BS62" i="130"/>
  <c r="BS63" i="130"/>
  <c r="BS64" i="130"/>
  <c r="BS65" i="130"/>
  <c r="BS7" i="130"/>
  <c r="BP8" i="130"/>
  <c r="BP9" i="130"/>
  <c r="BP10" i="130"/>
  <c r="BP11" i="130"/>
  <c r="BP12" i="130"/>
  <c r="BP13" i="130"/>
  <c r="BP14" i="130"/>
  <c r="BP15" i="130"/>
  <c r="BP16" i="130"/>
  <c r="BP17" i="130"/>
  <c r="BP18" i="130"/>
  <c r="BP19" i="130"/>
  <c r="BP20" i="130"/>
  <c r="BP21" i="130"/>
  <c r="BP22" i="130"/>
  <c r="BP23" i="130"/>
  <c r="BP24" i="130"/>
  <c r="BP25" i="130"/>
  <c r="BP26" i="130"/>
  <c r="BP27" i="130"/>
  <c r="BP28" i="130"/>
  <c r="BP29" i="130"/>
  <c r="BP30" i="130"/>
  <c r="BP31" i="130"/>
  <c r="BP32" i="130"/>
  <c r="BP33" i="130"/>
  <c r="BP34" i="130"/>
  <c r="BP35" i="130"/>
  <c r="BP36" i="130"/>
  <c r="BP37" i="130"/>
  <c r="BP38" i="130"/>
  <c r="BP39" i="130"/>
  <c r="BP40" i="130"/>
  <c r="BP41" i="130"/>
  <c r="BP42" i="130"/>
  <c r="BP43" i="130"/>
  <c r="BP44" i="130"/>
  <c r="BP45" i="130"/>
  <c r="BP46" i="130"/>
  <c r="BP47" i="130"/>
  <c r="BP48" i="130"/>
  <c r="BP49" i="130"/>
  <c r="BP50" i="130"/>
  <c r="BP51" i="130"/>
  <c r="BP52" i="130"/>
  <c r="BP53" i="130"/>
  <c r="BP54" i="130"/>
  <c r="BP55" i="130"/>
  <c r="BP56" i="130"/>
  <c r="BP57" i="130"/>
  <c r="BP58" i="130"/>
  <c r="BP59" i="130"/>
  <c r="BP60" i="130"/>
  <c r="BP61" i="130"/>
  <c r="BP62" i="130"/>
  <c r="BP63" i="130"/>
  <c r="BP64" i="130"/>
  <c r="BP65" i="130"/>
  <c r="BP7" i="130"/>
  <c r="BM8" i="130"/>
  <c r="BM9" i="130"/>
  <c r="BM10" i="130"/>
  <c r="BM11" i="130"/>
  <c r="BM12" i="130"/>
  <c r="BM13" i="130"/>
  <c r="BM14" i="130"/>
  <c r="BM15" i="130"/>
  <c r="BM16" i="130"/>
  <c r="BM17" i="130"/>
  <c r="BM18" i="130"/>
  <c r="BM19" i="130"/>
  <c r="BM20" i="130"/>
  <c r="BM21" i="130"/>
  <c r="BM22" i="130"/>
  <c r="BM23" i="130"/>
  <c r="BM24" i="130"/>
  <c r="BM25" i="130"/>
  <c r="BM26" i="130"/>
  <c r="BM27" i="130"/>
  <c r="BM28" i="130"/>
  <c r="BM29" i="130"/>
  <c r="BM30" i="130"/>
  <c r="BM31" i="130"/>
  <c r="BM32" i="130"/>
  <c r="BM33" i="130"/>
  <c r="BM34" i="130"/>
  <c r="BM35" i="130"/>
  <c r="BM36" i="130"/>
  <c r="BM37" i="130"/>
  <c r="BM38" i="130"/>
  <c r="BM39" i="130"/>
  <c r="BM40" i="130"/>
  <c r="BM41" i="130"/>
  <c r="BM42" i="130"/>
  <c r="BM43" i="130"/>
  <c r="BM44" i="130"/>
  <c r="BM45" i="130"/>
  <c r="BM46" i="130"/>
  <c r="BM47" i="130"/>
  <c r="BM48" i="130"/>
  <c r="BM49" i="130"/>
  <c r="BM50" i="130"/>
  <c r="BM51" i="130"/>
  <c r="BM52" i="130"/>
  <c r="BM53" i="130"/>
  <c r="BM54" i="130"/>
  <c r="BM55" i="130"/>
  <c r="BM56" i="130"/>
  <c r="BM57" i="130"/>
  <c r="BM58" i="130"/>
  <c r="BM59" i="130"/>
  <c r="BM60" i="130"/>
  <c r="BM61" i="130"/>
  <c r="BM62" i="130"/>
  <c r="BM63" i="130"/>
  <c r="BM64" i="130"/>
  <c r="BM65" i="130"/>
  <c r="BM7" i="130"/>
  <c r="BJ11" i="130"/>
  <c r="BJ13" i="130"/>
  <c r="BJ15" i="130"/>
  <c r="BJ16" i="130"/>
  <c r="BJ17" i="130"/>
  <c r="BJ18" i="130"/>
  <c r="BJ19" i="130"/>
  <c r="BJ20" i="130"/>
  <c r="BJ21" i="130"/>
  <c r="BJ22" i="130"/>
  <c r="BJ23" i="130"/>
  <c r="BJ24" i="130"/>
  <c r="BJ25" i="130"/>
  <c r="BJ26" i="130"/>
  <c r="BJ27" i="130"/>
  <c r="BJ28" i="130"/>
  <c r="BJ29" i="130"/>
  <c r="BJ30" i="130"/>
  <c r="BJ31" i="130"/>
  <c r="BJ32" i="130"/>
  <c r="BJ33" i="130"/>
  <c r="BJ34" i="130"/>
  <c r="BJ35" i="130"/>
  <c r="BJ36" i="130"/>
  <c r="BJ37" i="130"/>
  <c r="BJ38" i="130"/>
  <c r="BJ39" i="130"/>
  <c r="BJ40" i="130"/>
  <c r="BJ41" i="130"/>
  <c r="BJ42" i="130"/>
  <c r="BJ43" i="130"/>
  <c r="BJ44" i="130"/>
  <c r="BJ45" i="130"/>
  <c r="BJ46" i="130"/>
  <c r="BJ47" i="130"/>
  <c r="BJ48" i="130"/>
  <c r="BJ49" i="130"/>
  <c r="BJ50" i="130"/>
  <c r="BJ51" i="130"/>
  <c r="BJ52" i="130"/>
  <c r="BJ53" i="130"/>
  <c r="BJ54" i="130"/>
  <c r="BJ55" i="130"/>
  <c r="BJ56" i="130"/>
  <c r="BJ57" i="130"/>
  <c r="BJ58" i="130"/>
  <c r="BJ59" i="130"/>
  <c r="BJ60" i="130"/>
  <c r="BJ61" i="130"/>
  <c r="BJ62" i="130"/>
  <c r="BJ63" i="130"/>
  <c r="BJ64" i="130"/>
  <c r="BJ65" i="130"/>
  <c r="BJ7" i="130"/>
  <c r="BG8" i="130"/>
  <c r="BG9" i="130"/>
  <c r="BG10" i="130"/>
  <c r="BG11" i="130"/>
  <c r="BG12" i="130"/>
  <c r="BG13" i="130"/>
  <c r="BG14" i="130"/>
  <c r="BG15" i="130"/>
  <c r="BG16" i="130"/>
  <c r="BG17" i="130"/>
  <c r="BG18" i="130"/>
  <c r="BG19" i="130"/>
  <c r="BG20" i="130"/>
  <c r="BG21" i="130"/>
  <c r="BG22" i="130"/>
  <c r="BG23" i="130"/>
  <c r="BG24" i="130"/>
  <c r="BG25" i="130"/>
  <c r="BG26" i="130"/>
  <c r="BG27" i="130"/>
  <c r="BG28" i="130"/>
  <c r="BG29" i="130"/>
  <c r="BG30" i="130"/>
  <c r="BG31" i="130"/>
  <c r="BG32" i="130"/>
  <c r="BG33" i="130"/>
  <c r="BG34" i="130"/>
  <c r="BG35" i="130"/>
  <c r="BG36" i="130"/>
  <c r="BG37" i="130"/>
  <c r="BG38" i="130"/>
  <c r="BG39" i="130"/>
  <c r="BG40" i="130"/>
  <c r="BG41" i="130"/>
  <c r="BG42" i="130"/>
  <c r="BG43" i="130"/>
  <c r="BG44" i="130"/>
  <c r="BG45" i="130"/>
  <c r="BG46" i="130"/>
  <c r="BG47" i="130"/>
  <c r="BG48" i="130"/>
  <c r="BG49" i="130"/>
  <c r="BG50" i="130"/>
  <c r="BG51" i="130"/>
  <c r="BG52" i="130"/>
  <c r="BG53" i="130"/>
  <c r="BG54" i="130"/>
  <c r="BG55" i="130"/>
  <c r="BG56" i="130"/>
  <c r="BG57" i="130"/>
  <c r="BG58" i="130"/>
  <c r="BG59" i="130"/>
  <c r="BG60" i="130"/>
  <c r="BG61" i="130"/>
  <c r="BG62" i="130"/>
  <c r="BG63" i="130"/>
  <c r="BG64" i="130"/>
  <c r="BG65" i="130"/>
  <c r="BG7" i="130"/>
  <c r="BD8" i="130" l="1"/>
  <c r="BD9" i="130"/>
  <c r="BD10" i="130"/>
  <c r="BD11" i="130"/>
  <c r="BD16" i="130"/>
  <c r="BD17" i="130"/>
  <c r="BD18" i="130"/>
  <c r="BD19" i="130"/>
  <c r="BD20" i="130"/>
  <c r="BD21" i="130"/>
  <c r="BD22" i="130"/>
  <c r="BD23" i="130"/>
  <c r="BD24" i="130"/>
  <c r="BD25" i="130"/>
  <c r="BD26" i="130"/>
  <c r="BD27" i="130"/>
  <c r="BD28" i="130"/>
  <c r="BD29" i="130"/>
  <c r="BD30" i="130"/>
  <c r="BD31" i="130"/>
  <c r="BD32" i="130"/>
  <c r="BD33" i="130"/>
  <c r="BD34" i="130"/>
  <c r="BD35" i="130"/>
  <c r="BD36" i="130"/>
  <c r="BD37" i="130"/>
  <c r="BD38" i="130"/>
  <c r="BD39" i="130"/>
  <c r="BD40" i="130"/>
  <c r="BD41" i="130"/>
  <c r="BD42" i="130"/>
  <c r="BD43" i="130"/>
  <c r="BD44" i="130"/>
  <c r="BD45" i="130"/>
  <c r="BD46" i="130"/>
  <c r="BD47" i="130"/>
  <c r="BD48" i="130"/>
  <c r="BD49" i="130"/>
  <c r="BD50" i="130"/>
  <c r="BD51" i="130"/>
  <c r="BD52" i="130"/>
  <c r="BD53" i="130"/>
  <c r="BD54" i="130"/>
  <c r="BD55" i="130"/>
  <c r="BD56" i="130"/>
  <c r="BD57" i="130"/>
  <c r="BD58" i="130"/>
  <c r="BD59" i="130"/>
  <c r="BD60" i="130"/>
  <c r="BD61" i="130"/>
  <c r="BD62" i="130"/>
  <c r="BD63" i="130"/>
  <c r="BD64" i="130"/>
  <c r="BD65" i="130"/>
  <c r="BD7" i="130"/>
  <c r="BA8" i="130"/>
  <c r="BA9" i="130"/>
  <c r="BA10" i="130"/>
  <c r="BA11" i="130"/>
  <c r="BA12" i="130"/>
  <c r="BA13" i="130"/>
  <c r="BA14" i="130"/>
  <c r="BA15" i="130"/>
  <c r="BA16" i="130"/>
  <c r="BA17" i="130"/>
  <c r="BA18" i="130"/>
  <c r="BA19" i="130"/>
  <c r="BA20" i="130"/>
  <c r="BA21" i="130"/>
  <c r="BA22" i="130"/>
  <c r="BA23" i="130"/>
  <c r="BA24" i="130"/>
  <c r="BA25" i="130"/>
  <c r="BA26" i="130"/>
  <c r="BA27" i="130"/>
  <c r="BA28" i="130"/>
  <c r="BA29" i="130"/>
  <c r="BA30" i="130"/>
  <c r="BA31" i="130"/>
  <c r="BA32" i="130"/>
  <c r="BA33" i="130"/>
  <c r="BA34" i="130"/>
  <c r="BA35" i="130"/>
  <c r="BA36" i="130"/>
  <c r="BA37" i="130"/>
  <c r="BA38" i="130"/>
  <c r="BA39" i="130"/>
  <c r="BA40" i="130"/>
  <c r="BA41" i="130"/>
  <c r="BA42" i="130"/>
  <c r="BA43" i="130"/>
  <c r="BA44" i="130"/>
  <c r="BA45" i="130"/>
  <c r="BA46" i="130"/>
  <c r="BA47" i="130"/>
  <c r="BA48" i="130"/>
  <c r="BA49" i="130"/>
  <c r="BA50" i="130"/>
  <c r="BA51" i="130"/>
  <c r="BA52" i="130"/>
  <c r="BA53" i="130"/>
  <c r="BA54" i="130"/>
  <c r="BA55" i="130"/>
  <c r="BA56" i="130"/>
  <c r="BA57" i="130"/>
  <c r="BA58" i="130"/>
  <c r="BA59" i="130"/>
  <c r="BA60" i="130"/>
  <c r="BA61" i="130"/>
  <c r="BA62" i="130"/>
  <c r="BA63" i="130"/>
  <c r="BA64" i="130"/>
  <c r="BA65" i="130"/>
  <c r="BA7" i="130"/>
  <c r="AX8" i="130"/>
  <c r="AX9" i="130"/>
  <c r="AX10" i="130"/>
  <c r="AX11" i="130"/>
  <c r="AX12" i="130"/>
  <c r="AX13" i="130"/>
  <c r="AX14" i="130"/>
  <c r="AX15" i="130"/>
  <c r="AX16" i="130"/>
  <c r="AX17" i="130"/>
  <c r="AX18" i="130"/>
  <c r="AX19" i="130"/>
  <c r="AX20" i="130"/>
  <c r="AX21" i="130"/>
  <c r="AX22" i="130"/>
  <c r="AX23" i="130"/>
  <c r="AX24" i="130"/>
  <c r="AX25" i="130"/>
  <c r="AX26" i="130"/>
  <c r="AX27" i="130"/>
  <c r="AX28" i="130"/>
  <c r="AX29" i="130"/>
  <c r="AX30" i="130"/>
  <c r="AX31" i="130"/>
  <c r="AX32" i="130"/>
  <c r="AX33" i="130"/>
  <c r="AX34" i="130"/>
  <c r="AX35" i="130"/>
  <c r="AX36" i="130"/>
  <c r="AX37" i="130"/>
  <c r="AX38" i="130"/>
  <c r="AX39" i="130"/>
  <c r="AX40" i="130"/>
  <c r="AX41" i="130"/>
  <c r="AX42" i="130"/>
  <c r="AX43" i="130"/>
  <c r="AX44" i="130"/>
  <c r="AX45" i="130"/>
  <c r="AX46" i="130"/>
  <c r="AX47" i="130"/>
  <c r="AX48" i="130"/>
  <c r="AX49" i="130"/>
  <c r="AX50" i="130"/>
  <c r="AX51" i="130"/>
  <c r="AX52" i="130"/>
  <c r="AX53" i="130"/>
  <c r="AX54" i="130"/>
  <c r="AX55" i="130"/>
  <c r="AX56" i="130"/>
  <c r="AX57" i="130"/>
  <c r="AX58" i="130"/>
  <c r="AX59" i="130"/>
  <c r="AX60" i="130"/>
  <c r="AX61" i="130"/>
  <c r="AX62" i="130"/>
  <c r="AX63" i="130"/>
  <c r="AX64" i="130"/>
  <c r="AX65" i="130"/>
  <c r="AX7" i="130"/>
  <c r="AU8" i="130"/>
  <c r="AU9" i="130"/>
  <c r="AU10" i="130"/>
  <c r="AU11" i="130"/>
  <c r="AU12" i="130"/>
  <c r="AU13" i="130"/>
  <c r="AU14" i="130"/>
  <c r="AU15" i="130"/>
  <c r="AU16" i="130"/>
  <c r="AU17" i="130"/>
  <c r="AU18" i="130"/>
  <c r="AU19" i="130"/>
  <c r="AU20" i="130"/>
  <c r="AU21" i="130"/>
  <c r="AU22" i="130"/>
  <c r="AU23" i="130"/>
  <c r="AU24" i="130"/>
  <c r="AU25" i="130"/>
  <c r="AU26" i="130"/>
  <c r="AU27" i="130"/>
  <c r="AU28" i="130"/>
  <c r="AU29" i="130"/>
  <c r="AU30" i="130"/>
  <c r="AU31" i="130"/>
  <c r="AU32" i="130"/>
  <c r="AU33" i="130"/>
  <c r="AU34" i="130"/>
  <c r="AU35" i="130"/>
  <c r="AU36" i="130"/>
  <c r="AU37" i="130"/>
  <c r="AU38" i="130"/>
  <c r="AU39" i="130"/>
  <c r="AU40" i="130"/>
  <c r="AU41" i="130"/>
  <c r="AU42" i="130"/>
  <c r="AU43" i="130"/>
  <c r="AU44" i="130"/>
  <c r="AU45" i="130"/>
  <c r="AU46" i="130"/>
  <c r="AU47" i="130"/>
  <c r="AU48" i="130"/>
  <c r="AU49" i="130"/>
  <c r="AU50" i="130"/>
  <c r="AU51" i="130"/>
  <c r="AU52" i="130"/>
  <c r="AU53" i="130"/>
  <c r="AU54" i="130"/>
  <c r="AU55" i="130"/>
  <c r="AU56" i="130"/>
  <c r="AU57" i="130"/>
  <c r="AU58" i="130"/>
  <c r="AU59" i="130"/>
  <c r="AU60" i="130"/>
  <c r="AU61" i="130"/>
  <c r="AU62" i="130"/>
  <c r="AU63" i="130"/>
  <c r="AU64" i="130"/>
  <c r="AU65" i="130"/>
  <c r="AU7" i="130"/>
  <c r="AR8" i="130"/>
  <c r="AR9" i="130"/>
  <c r="AR10" i="130"/>
  <c r="AR11" i="130"/>
  <c r="AR12" i="130"/>
  <c r="AR13" i="130"/>
  <c r="AR14" i="130"/>
  <c r="AR15" i="130"/>
  <c r="AR16" i="130"/>
  <c r="AR17" i="130"/>
  <c r="AR18" i="130"/>
  <c r="AR19" i="130"/>
  <c r="AR20" i="130"/>
  <c r="AR21" i="130"/>
  <c r="AR22" i="130"/>
  <c r="AR23" i="130"/>
  <c r="AR24" i="130"/>
  <c r="AR25" i="130"/>
  <c r="AR26" i="130"/>
  <c r="AR27" i="130"/>
  <c r="AR28" i="130"/>
  <c r="AR29" i="130"/>
  <c r="AR30" i="130"/>
  <c r="AR31" i="130"/>
  <c r="AR32" i="130"/>
  <c r="AR33" i="130"/>
  <c r="AR34" i="130"/>
  <c r="AR35" i="130"/>
  <c r="AR36" i="130"/>
  <c r="AR37" i="130"/>
  <c r="AR38" i="130"/>
  <c r="AR39" i="130"/>
  <c r="AR40" i="130"/>
  <c r="AR41" i="130"/>
  <c r="AR42" i="130"/>
  <c r="AR43" i="130"/>
  <c r="AR44" i="130"/>
  <c r="AR45" i="130"/>
  <c r="AR46" i="130"/>
  <c r="AR47" i="130"/>
  <c r="AR48" i="130"/>
  <c r="AR49" i="130"/>
  <c r="AR50" i="130"/>
  <c r="AR51" i="130"/>
  <c r="AR52" i="130"/>
  <c r="AR53" i="130"/>
  <c r="AR54" i="130"/>
  <c r="AR55" i="130"/>
  <c r="AR56" i="130"/>
  <c r="AR57" i="130"/>
  <c r="AR58" i="130"/>
  <c r="AR59" i="130"/>
  <c r="AR60" i="130"/>
  <c r="AR61" i="130"/>
  <c r="AR62" i="130"/>
  <c r="AR63" i="130"/>
  <c r="AR64" i="130"/>
  <c r="AR65" i="130"/>
  <c r="AR7" i="130"/>
  <c r="AO8" i="130"/>
  <c r="AO9" i="130"/>
  <c r="AO10" i="130"/>
  <c r="AO11" i="130"/>
  <c r="AO12" i="130"/>
  <c r="AO13" i="130"/>
  <c r="AO14" i="130"/>
  <c r="AO15" i="130"/>
  <c r="AO16" i="130"/>
  <c r="AO17" i="130"/>
  <c r="AO18" i="130"/>
  <c r="AO19" i="130"/>
  <c r="AO20" i="130"/>
  <c r="AO21" i="130"/>
  <c r="AO22" i="130"/>
  <c r="AO23" i="130"/>
  <c r="AO24" i="130"/>
  <c r="AO25" i="130"/>
  <c r="AO26" i="130"/>
  <c r="AO27" i="130"/>
  <c r="AO28" i="130"/>
  <c r="AO29" i="130"/>
  <c r="AO30" i="130"/>
  <c r="AO31" i="130"/>
  <c r="AO32" i="130"/>
  <c r="AO33" i="130"/>
  <c r="AO34" i="130"/>
  <c r="AO35" i="130"/>
  <c r="AO36" i="130"/>
  <c r="AO37" i="130"/>
  <c r="AO38" i="130"/>
  <c r="AO39" i="130"/>
  <c r="AO40" i="130"/>
  <c r="AO41" i="130"/>
  <c r="AO42" i="130"/>
  <c r="AO43" i="130"/>
  <c r="AO44" i="130"/>
  <c r="AO45" i="130"/>
  <c r="AO46" i="130"/>
  <c r="AO47" i="130"/>
  <c r="AO48" i="130"/>
  <c r="AO49" i="130"/>
  <c r="AO50" i="130"/>
  <c r="AO51" i="130"/>
  <c r="AO52" i="130"/>
  <c r="AO53" i="130"/>
  <c r="AO54" i="130"/>
  <c r="AO55" i="130"/>
  <c r="AO56" i="130"/>
  <c r="AO57" i="130"/>
  <c r="AO58" i="130"/>
  <c r="AO59" i="130"/>
  <c r="AO60" i="130"/>
  <c r="AO61" i="130"/>
  <c r="AO62" i="130"/>
  <c r="AO63" i="130"/>
  <c r="AO64" i="130"/>
  <c r="AO65" i="130"/>
  <c r="AO7" i="130"/>
  <c r="AL8" i="130"/>
  <c r="AL9" i="130"/>
  <c r="AL10" i="130"/>
  <c r="AL11" i="130"/>
  <c r="AL12" i="130"/>
  <c r="AL13" i="130"/>
  <c r="AL14" i="130"/>
  <c r="AL15" i="130"/>
  <c r="AL16" i="130"/>
  <c r="AL17" i="130"/>
  <c r="AL18" i="130"/>
  <c r="AL19" i="130"/>
  <c r="AL20" i="130"/>
  <c r="AL21" i="130"/>
  <c r="AL22" i="130"/>
  <c r="AL23" i="130"/>
  <c r="AL24" i="130"/>
  <c r="AL25" i="130"/>
  <c r="AL26" i="130"/>
  <c r="AL27" i="130"/>
  <c r="AL28" i="130"/>
  <c r="AL29" i="130"/>
  <c r="AL30" i="130"/>
  <c r="AL31" i="130"/>
  <c r="AL32" i="130"/>
  <c r="AL33" i="130"/>
  <c r="AL34" i="130"/>
  <c r="AL35" i="130"/>
  <c r="AL36" i="130"/>
  <c r="AL37" i="130"/>
  <c r="AL38" i="130"/>
  <c r="AL39" i="130"/>
  <c r="AL40" i="130"/>
  <c r="AL41" i="130"/>
  <c r="AL42" i="130"/>
  <c r="AL43" i="130"/>
  <c r="AL44" i="130"/>
  <c r="AL45" i="130"/>
  <c r="AL46" i="130"/>
  <c r="AL47" i="130"/>
  <c r="AL48" i="130"/>
  <c r="AL49" i="130"/>
  <c r="AL50" i="130"/>
  <c r="AL51" i="130"/>
  <c r="AL52" i="130"/>
  <c r="AL53" i="130"/>
  <c r="AL54" i="130"/>
  <c r="AL55" i="130"/>
  <c r="AL56" i="130"/>
  <c r="AL57" i="130"/>
  <c r="AL58" i="130"/>
  <c r="AL59" i="130"/>
  <c r="AL60" i="130"/>
  <c r="AL61" i="130"/>
  <c r="AL62" i="130"/>
  <c r="AL63" i="130"/>
  <c r="AL64" i="130"/>
  <c r="AL65" i="130"/>
  <c r="AL7" i="130"/>
  <c r="AI8" i="130"/>
  <c r="AI9" i="130"/>
  <c r="AI10" i="130"/>
  <c r="AI11" i="130"/>
  <c r="AI12" i="130"/>
  <c r="AI13" i="130"/>
  <c r="AI14" i="130"/>
  <c r="AI15" i="130"/>
  <c r="AI16" i="130"/>
  <c r="AI17" i="130"/>
  <c r="AI18" i="130"/>
  <c r="AI19" i="130"/>
  <c r="AI20" i="130"/>
  <c r="AI21" i="130"/>
  <c r="AI22" i="130"/>
  <c r="AI23" i="130"/>
  <c r="AI24" i="130"/>
  <c r="AI25" i="130"/>
  <c r="AI26" i="130"/>
  <c r="AI27" i="130"/>
  <c r="AI28" i="130"/>
  <c r="AI29" i="130"/>
  <c r="AI30" i="130"/>
  <c r="AI31" i="130"/>
  <c r="AI32" i="130"/>
  <c r="AI33" i="130"/>
  <c r="AI34" i="130"/>
  <c r="AI35" i="130"/>
  <c r="AI36" i="130"/>
  <c r="AI37" i="130"/>
  <c r="AI38" i="130"/>
  <c r="AI39" i="130"/>
  <c r="AI40" i="130"/>
  <c r="AI41" i="130"/>
  <c r="AI42" i="130"/>
  <c r="AI43" i="130"/>
  <c r="AI44" i="130"/>
  <c r="AI45" i="130"/>
  <c r="AI46" i="130"/>
  <c r="AI47" i="130"/>
  <c r="AI48" i="130"/>
  <c r="AI49" i="130"/>
  <c r="AI50" i="130"/>
  <c r="AI51" i="130"/>
  <c r="AI52" i="130"/>
  <c r="AI53" i="130"/>
  <c r="AI54" i="130"/>
  <c r="AI55" i="130"/>
  <c r="AI56" i="130"/>
  <c r="AI57" i="130"/>
  <c r="AI58" i="130"/>
  <c r="AI59" i="130"/>
  <c r="AI60" i="130"/>
  <c r="AI61" i="130"/>
  <c r="AI62" i="130"/>
  <c r="AI63" i="130"/>
  <c r="AI64" i="130"/>
  <c r="AI65" i="130"/>
  <c r="AI7" i="130"/>
  <c r="AF8" i="130"/>
  <c r="AF9" i="130"/>
  <c r="AF10" i="130"/>
  <c r="AF11" i="130"/>
  <c r="AF12" i="130"/>
  <c r="AF13" i="130"/>
  <c r="AF14" i="130"/>
  <c r="AF15" i="130"/>
  <c r="AF16" i="130"/>
  <c r="AF17" i="130"/>
  <c r="AF18" i="130"/>
  <c r="AF19" i="130"/>
  <c r="AF20" i="130"/>
  <c r="AF21" i="130"/>
  <c r="AF22" i="130"/>
  <c r="AF23" i="130"/>
  <c r="AF24" i="130"/>
  <c r="AF25" i="130"/>
  <c r="AF26" i="130"/>
  <c r="AF27" i="130"/>
  <c r="AF28" i="130"/>
  <c r="AF29" i="130"/>
  <c r="AF30" i="130"/>
  <c r="AF31" i="130"/>
  <c r="AF32" i="130"/>
  <c r="AF33" i="130"/>
  <c r="AF34" i="130"/>
  <c r="AF35" i="130"/>
  <c r="AF36" i="130"/>
  <c r="AF37" i="130"/>
  <c r="AF38" i="130"/>
  <c r="AF39" i="130"/>
  <c r="AF40" i="130"/>
  <c r="AF41" i="130"/>
  <c r="AF42" i="130"/>
  <c r="AF43" i="130"/>
  <c r="AF44" i="130"/>
  <c r="AF45" i="130"/>
  <c r="AF46" i="130"/>
  <c r="AF47" i="130"/>
  <c r="AF48" i="130"/>
  <c r="AF49" i="130"/>
  <c r="AF50" i="130"/>
  <c r="AF51" i="130"/>
  <c r="AF52" i="130"/>
  <c r="AF53" i="130"/>
  <c r="AF54" i="130"/>
  <c r="AF55" i="130"/>
  <c r="AF56" i="130"/>
  <c r="AF57" i="130"/>
  <c r="AF58" i="130"/>
  <c r="AF59" i="130"/>
  <c r="AF60" i="130"/>
  <c r="AF61" i="130"/>
  <c r="AF62" i="130"/>
  <c r="AF63" i="130"/>
  <c r="AF64" i="130"/>
  <c r="AF65" i="130"/>
  <c r="AF7" i="130"/>
  <c r="AC8" i="130"/>
  <c r="AC9" i="130"/>
  <c r="AC10" i="130"/>
  <c r="AC11" i="130"/>
  <c r="AC12" i="130"/>
  <c r="AC13" i="130"/>
  <c r="AC14" i="130"/>
  <c r="AC15" i="130"/>
  <c r="AC16" i="130"/>
  <c r="AC17" i="130"/>
  <c r="AC18" i="130"/>
  <c r="AC19" i="130"/>
  <c r="AC20" i="130"/>
  <c r="AC21" i="130"/>
  <c r="AC22" i="130"/>
  <c r="AC23" i="130"/>
  <c r="AC24" i="130"/>
  <c r="AC25" i="130"/>
  <c r="AC26" i="130"/>
  <c r="AC27" i="130"/>
  <c r="AC28" i="130"/>
  <c r="AC29" i="130"/>
  <c r="AC30" i="130"/>
  <c r="AC31" i="130"/>
  <c r="AC32" i="130"/>
  <c r="AC33" i="130"/>
  <c r="AC34" i="130"/>
  <c r="AC35" i="130"/>
  <c r="AC36" i="130"/>
  <c r="AC37" i="130"/>
  <c r="AC38" i="130"/>
  <c r="AC39" i="130"/>
  <c r="AC40" i="130"/>
  <c r="AC41" i="130"/>
  <c r="AC42" i="130"/>
  <c r="AC43" i="130"/>
  <c r="AC44" i="130"/>
  <c r="AC45" i="130"/>
  <c r="AC46" i="130"/>
  <c r="AC47" i="130"/>
  <c r="AC48" i="130"/>
  <c r="AC49" i="130"/>
  <c r="AC50" i="130"/>
  <c r="AC51" i="130"/>
  <c r="AC52" i="130"/>
  <c r="AC53" i="130"/>
  <c r="AC54" i="130"/>
  <c r="AC55" i="130"/>
  <c r="AC56" i="130"/>
  <c r="AC57" i="130"/>
  <c r="AC58" i="130"/>
  <c r="AC59" i="130"/>
  <c r="AC60" i="130"/>
  <c r="AC61" i="130"/>
  <c r="AC62" i="130"/>
  <c r="AC63" i="130"/>
  <c r="AC64" i="130"/>
  <c r="AC65" i="130"/>
  <c r="AC7" i="130"/>
  <c r="Z8" i="130"/>
  <c r="Z9" i="130"/>
  <c r="Z10" i="130"/>
  <c r="Z11" i="130"/>
  <c r="Z12" i="130"/>
  <c r="Z13" i="130"/>
  <c r="Z14" i="130"/>
  <c r="Z15" i="130"/>
  <c r="Z16" i="130"/>
  <c r="Z17" i="130"/>
  <c r="Z18" i="130"/>
  <c r="Z19" i="130"/>
  <c r="Z20" i="130"/>
  <c r="Z21" i="130"/>
  <c r="Z22" i="130"/>
  <c r="Z23" i="130"/>
  <c r="Z24" i="130"/>
  <c r="Z25" i="130"/>
  <c r="Z26" i="130"/>
  <c r="Z27" i="130"/>
  <c r="Z28" i="130"/>
  <c r="Z29" i="130"/>
  <c r="Z30" i="130"/>
  <c r="Z31" i="130"/>
  <c r="Z32" i="130"/>
  <c r="Z33" i="130"/>
  <c r="Z34" i="130"/>
  <c r="Z35" i="130"/>
  <c r="Z36" i="130"/>
  <c r="Z37" i="130"/>
  <c r="Z38" i="130"/>
  <c r="Z39" i="130"/>
  <c r="Z40" i="130"/>
  <c r="Z41" i="130"/>
  <c r="Z42" i="130"/>
  <c r="Z43" i="130"/>
  <c r="Z44" i="130"/>
  <c r="Z45" i="130"/>
  <c r="Z46" i="130"/>
  <c r="Z47" i="130"/>
  <c r="Z48" i="130"/>
  <c r="Z49" i="130"/>
  <c r="Z50" i="130"/>
  <c r="Z51" i="130"/>
  <c r="Z52" i="130"/>
  <c r="Z53" i="130"/>
  <c r="Z54" i="130"/>
  <c r="Z55" i="130"/>
  <c r="Z56" i="130"/>
  <c r="Z57" i="130"/>
  <c r="Z58" i="130"/>
  <c r="Z59" i="130"/>
  <c r="Z60" i="130"/>
  <c r="Z61" i="130"/>
  <c r="Z62" i="130"/>
  <c r="Z63" i="130"/>
  <c r="Z64" i="130"/>
  <c r="Z65" i="130"/>
  <c r="Z7" i="130"/>
  <c r="W8" i="130"/>
  <c r="W9" i="130"/>
  <c r="W10" i="130"/>
  <c r="W11" i="130"/>
  <c r="W12" i="130"/>
  <c r="W13" i="130"/>
  <c r="W14" i="130"/>
  <c r="W15" i="130"/>
  <c r="W16" i="130"/>
  <c r="W17" i="130"/>
  <c r="W18" i="130"/>
  <c r="W19" i="130"/>
  <c r="W20" i="130"/>
  <c r="W21" i="130"/>
  <c r="W22" i="130"/>
  <c r="W23" i="130"/>
  <c r="W24" i="130"/>
  <c r="W25" i="130"/>
  <c r="W26" i="130"/>
  <c r="W27" i="130"/>
  <c r="W28" i="130"/>
  <c r="W29" i="130"/>
  <c r="W30" i="130"/>
  <c r="W31" i="130"/>
  <c r="W32" i="130"/>
  <c r="W33" i="130"/>
  <c r="W34" i="130"/>
  <c r="W35" i="130"/>
  <c r="W36" i="130"/>
  <c r="W37" i="130"/>
  <c r="W38" i="130"/>
  <c r="W39" i="130"/>
  <c r="W40" i="130"/>
  <c r="W41" i="130"/>
  <c r="W42" i="130"/>
  <c r="W43" i="130"/>
  <c r="W44" i="130"/>
  <c r="W45" i="130"/>
  <c r="W46" i="130"/>
  <c r="W47" i="130"/>
  <c r="W48" i="130"/>
  <c r="W49" i="130"/>
  <c r="W50" i="130"/>
  <c r="W51" i="130"/>
  <c r="W52" i="130"/>
  <c r="W53" i="130"/>
  <c r="W54" i="130"/>
  <c r="W55" i="130"/>
  <c r="W56" i="130"/>
  <c r="W57" i="130"/>
  <c r="W58" i="130"/>
  <c r="W59" i="130"/>
  <c r="W60" i="130"/>
  <c r="W61" i="130"/>
  <c r="W62" i="130"/>
  <c r="W63" i="130"/>
  <c r="W64" i="130"/>
  <c r="W65" i="130"/>
  <c r="W7" i="130"/>
  <c r="T8" i="130"/>
  <c r="T9" i="130"/>
  <c r="T10" i="130"/>
  <c r="T11" i="130"/>
  <c r="T12" i="130"/>
  <c r="T13" i="130"/>
  <c r="T14" i="130"/>
  <c r="T15" i="130"/>
  <c r="T16" i="130"/>
  <c r="T17" i="130"/>
  <c r="T18" i="130"/>
  <c r="T19" i="130"/>
  <c r="T20" i="130"/>
  <c r="T21" i="130"/>
  <c r="T22" i="130"/>
  <c r="T23" i="130"/>
  <c r="T24" i="130"/>
  <c r="T25" i="130"/>
  <c r="T26" i="130"/>
  <c r="T27" i="130"/>
  <c r="T28" i="130"/>
  <c r="T29" i="130"/>
  <c r="T30" i="130"/>
  <c r="T31" i="130"/>
  <c r="T32" i="130"/>
  <c r="T33" i="130"/>
  <c r="T34" i="130"/>
  <c r="T35" i="130"/>
  <c r="T36" i="130"/>
  <c r="T37" i="130"/>
  <c r="T38" i="130"/>
  <c r="T39" i="130"/>
  <c r="T40" i="130"/>
  <c r="T41" i="130"/>
  <c r="T42" i="130"/>
  <c r="T43" i="130"/>
  <c r="T44" i="130"/>
  <c r="T45" i="130"/>
  <c r="T46" i="130"/>
  <c r="T47" i="130"/>
  <c r="T48" i="130"/>
  <c r="T49" i="130"/>
  <c r="T50" i="130"/>
  <c r="T51" i="130"/>
  <c r="T52" i="130"/>
  <c r="T53" i="130"/>
  <c r="T54" i="130"/>
  <c r="T55" i="130"/>
  <c r="T56" i="130"/>
  <c r="T57" i="130"/>
  <c r="T58" i="130"/>
  <c r="T59" i="130"/>
  <c r="T60" i="130"/>
  <c r="T61" i="130"/>
  <c r="T62" i="130"/>
  <c r="T63" i="130"/>
  <c r="T64" i="130"/>
  <c r="T65" i="130"/>
  <c r="T7" i="130"/>
  <c r="Q8" i="130"/>
  <c r="Q9" i="130"/>
  <c r="Q10" i="130"/>
  <c r="Q11" i="130"/>
  <c r="Q12" i="130"/>
  <c r="Q13" i="130"/>
  <c r="Q14" i="130"/>
  <c r="Q15" i="130"/>
  <c r="Q16" i="130"/>
  <c r="Q17" i="130"/>
  <c r="Q18" i="130"/>
  <c r="Q19" i="130"/>
  <c r="Q20" i="130"/>
  <c r="Q21" i="130"/>
  <c r="Q22" i="130"/>
  <c r="Q23" i="130"/>
  <c r="Q24" i="130"/>
  <c r="Q25" i="130"/>
  <c r="Q26" i="130"/>
  <c r="Q27" i="130"/>
  <c r="Q28" i="130"/>
  <c r="Q29" i="130"/>
  <c r="Q30" i="130"/>
  <c r="Q31" i="130"/>
  <c r="Q32" i="130"/>
  <c r="Q33" i="130"/>
  <c r="Q34" i="130"/>
  <c r="Q35" i="130"/>
  <c r="Q36" i="130"/>
  <c r="Q37" i="130"/>
  <c r="Q38" i="130"/>
  <c r="Q39" i="130"/>
  <c r="Q40" i="130"/>
  <c r="Q41" i="130"/>
  <c r="Q42" i="130"/>
  <c r="Q43" i="130"/>
  <c r="Q44" i="130"/>
  <c r="Q45" i="130"/>
  <c r="Q46" i="130"/>
  <c r="Q47" i="130"/>
  <c r="Q48" i="130"/>
  <c r="Q49" i="130"/>
  <c r="Q50" i="130"/>
  <c r="Q51" i="130"/>
  <c r="Q52" i="130"/>
  <c r="Q53" i="130"/>
  <c r="Q54" i="130"/>
  <c r="Q55" i="130"/>
  <c r="Q56" i="130"/>
  <c r="Q57" i="130"/>
  <c r="Q58" i="130"/>
  <c r="Q59" i="130"/>
  <c r="Q60" i="130"/>
  <c r="Q61" i="130"/>
  <c r="Q62" i="130"/>
  <c r="Q63" i="130"/>
  <c r="Q64" i="130"/>
  <c r="Q65" i="130"/>
  <c r="Q7" i="130"/>
  <c r="N8" i="130" l="1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N25" i="130"/>
  <c r="N26" i="130"/>
  <c r="N27" i="130"/>
  <c r="N28" i="130"/>
  <c r="N29" i="130"/>
  <c r="N30" i="130"/>
  <c r="N31" i="130"/>
  <c r="N32" i="130"/>
  <c r="N33" i="130"/>
  <c r="N34" i="130"/>
  <c r="N35" i="130"/>
  <c r="N36" i="130"/>
  <c r="N37" i="130"/>
  <c r="N38" i="130"/>
  <c r="N39" i="130"/>
  <c r="N40" i="130"/>
  <c r="N41" i="130"/>
  <c r="N42" i="130"/>
  <c r="N43" i="130"/>
  <c r="N44" i="130"/>
  <c r="N45" i="130"/>
  <c r="N46" i="130"/>
  <c r="N47" i="130"/>
  <c r="N48" i="130"/>
  <c r="N49" i="130"/>
  <c r="N50" i="130"/>
  <c r="N51" i="130"/>
  <c r="N52" i="130"/>
  <c r="N53" i="130"/>
  <c r="N54" i="130"/>
  <c r="N55" i="130"/>
  <c r="N56" i="130"/>
  <c r="N57" i="130"/>
  <c r="N58" i="130"/>
  <c r="N59" i="130"/>
  <c r="N60" i="130"/>
  <c r="N61" i="130"/>
  <c r="N62" i="130"/>
  <c r="N63" i="130"/>
  <c r="N64" i="130"/>
  <c r="N65" i="130"/>
  <c r="N7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K26" i="130"/>
  <c r="K27" i="130"/>
  <c r="K28" i="130"/>
  <c r="K29" i="130"/>
  <c r="K30" i="130"/>
  <c r="K31" i="130"/>
  <c r="K32" i="130"/>
  <c r="K33" i="130"/>
  <c r="K34" i="130"/>
  <c r="K35" i="130"/>
  <c r="K36" i="130"/>
  <c r="K37" i="130"/>
  <c r="K38" i="130"/>
  <c r="K39" i="130"/>
  <c r="K40" i="130"/>
  <c r="K41" i="130"/>
  <c r="K42" i="130"/>
  <c r="K43" i="130"/>
  <c r="K44" i="130"/>
  <c r="K45" i="130"/>
  <c r="K46" i="130"/>
  <c r="K47" i="130"/>
  <c r="K48" i="130"/>
  <c r="K49" i="130"/>
  <c r="K50" i="130"/>
  <c r="K51" i="130"/>
  <c r="K53" i="130"/>
  <c r="K54" i="130"/>
  <c r="K55" i="130"/>
  <c r="K56" i="130"/>
  <c r="K57" i="130"/>
  <c r="K58" i="130"/>
  <c r="K59" i="130"/>
  <c r="K60" i="130"/>
  <c r="K61" i="130"/>
  <c r="K62" i="130"/>
  <c r="K63" i="130"/>
  <c r="K64" i="130"/>
  <c r="K65" i="130"/>
  <c r="K7" i="130"/>
  <c r="H8" i="130" l="1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4" i="130"/>
  <c r="H25" i="130"/>
  <c r="H26" i="130"/>
  <c r="H27" i="130"/>
  <c r="H28" i="130"/>
  <c r="H29" i="130"/>
  <c r="H30" i="130"/>
  <c r="H31" i="130"/>
  <c r="H32" i="130"/>
  <c r="H33" i="130"/>
  <c r="H34" i="130"/>
  <c r="H35" i="130"/>
  <c r="H36" i="130"/>
  <c r="H37" i="130"/>
  <c r="H38" i="130"/>
  <c r="H39" i="130"/>
  <c r="H40" i="130"/>
  <c r="H41" i="130"/>
  <c r="H42" i="130"/>
  <c r="H43" i="130"/>
  <c r="H44" i="130"/>
  <c r="H45" i="130"/>
  <c r="H46" i="130"/>
  <c r="H47" i="130"/>
  <c r="H48" i="130"/>
  <c r="H49" i="130"/>
  <c r="H50" i="130"/>
  <c r="H51" i="130"/>
  <c r="H52" i="130"/>
  <c r="H53" i="130"/>
  <c r="H54" i="130"/>
  <c r="H55" i="130"/>
  <c r="H56" i="130"/>
  <c r="H57" i="130"/>
  <c r="H58" i="130"/>
  <c r="H59" i="130"/>
  <c r="H60" i="130"/>
  <c r="H61" i="130"/>
  <c r="H62" i="130"/>
  <c r="H63" i="130"/>
  <c r="H64" i="130"/>
  <c r="H65" i="130"/>
  <c r="H7" i="130"/>
  <c r="E65" i="130"/>
  <c r="AU29" i="127" l="1"/>
  <c r="BA29" i="127"/>
  <c r="E29" i="127" l="1"/>
  <c r="G358" i="124"/>
  <c r="H199" i="124" l="1"/>
  <c r="E28" i="123" l="1"/>
  <c r="E29" i="123"/>
  <c r="E30" i="123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E45" i="123"/>
  <c r="E46" i="123"/>
  <c r="E47" i="123"/>
  <c r="E48" i="123"/>
  <c r="E49" i="123"/>
  <c r="D28" i="123"/>
  <c r="D29" i="123"/>
  <c r="D30" i="123"/>
  <c r="D31" i="123"/>
  <c r="D32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D45" i="123"/>
  <c r="D46" i="123"/>
  <c r="D47" i="123"/>
  <c r="D48" i="123"/>
  <c r="D49" i="123"/>
  <c r="C45" i="123" l="1"/>
  <c r="C40" i="123"/>
  <c r="C30" i="123"/>
  <c r="C46" i="123"/>
  <c r="C34" i="123"/>
  <c r="C48" i="123"/>
  <c r="C44" i="123"/>
  <c r="C41" i="123"/>
  <c r="C36" i="123"/>
  <c r="C32" i="123"/>
  <c r="C49" i="123"/>
  <c r="C38" i="123"/>
  <c r="C37" i="123"/>
  <c r="C29" i="123"/>
  <c r="C33" i="123"/>
  <c r="C42" i="123"/>
  <c r="D26" i="123"/>
  <c r="C28" i="123"/>
  <c r="C43" i="123"/>
  <c r="C39" i="123"/>
  <c r="C35" i="123"/>
  <c r="C31" i="123"/>
  <c r="C47" i="123"/>
  <c r="E26" i="123"/>
  <c r="C26" i="123" l="1"/>
  <c r="BS73" i="127" l="1"/>
  <c r="BS72" i="127"/>
  <c r="BS71" i="127"/>
  <c r="BS70" i="127"/>
  <c r="BS69" i="127"/>
  <c r="BS68" i="127"/>
  <c r="BS67" i="127"/>
  <c r="BS66" i="127"/>
  <c r="BS65" i="127"/>
  <c r="BS64" i="127"/>
  <c r="BS63" i="127"/>
  <c r="BS62" i="127"/>
  <c r="BS61" i="127"/>
  <c r="BS60" i="127"/>
  <c r="BS59" i="127"/>
  <c r="BS58" i="127"/>
  <c r="BS57" i="127"/>
  <c r="BS56" i="127"/>
  <c r="BS55" i="127"/>
  <c r="BS54" i="127"/>
  <c r="BS53" i="127"/>
  <c r="AR73" i="127" l="1"/>
  <c r="AR72" i="127"/>
  <c r="AR71" i="127"/>
  <c r="AR70" i="127"/>
  <c r="AR69" i="127"/>
  <c r="AR68" i="127"/>
  <c r="AR67" i="127"/>
  <c r="AR66" i="127"/>
  <c r="AR65" i="127"/>
  <c r="AR64" i="127"/>
  <c r="AR63" i="127"/>
  <c r="AR62" i="127"/>
  <c r="AR61" i="127"/>
  <c r="AR60" i="127"/>
  <c r="AR59" i="127"/>
  <c r="AR58" i="127"/>
  <c r="AR57" i="127"/>
  <c r="AR56" i="127"/>
  <c r="AR55" i="127"/>
  <c r="AR54" i="127"/>
  <c r="AR53" i="127"/>
  <c r="F361" i="124" l="1"/>
  <c r="E361" i="124"/>
  <c r="D361" i="124"/>
  <c r="F360" i="124"/>
  <c r="E360" i="124"/>
  <c r="D360" i="124"/>
  <c r="F359" i="124"/>
  <c r="E359" i="124"/>
  <c r="D359" i="124"/>
  <c r="H358" i="124"/>
  <c r="F358" i="124" s="1"/>
  <c r="F357" i="124"/>
  <c r="E357" i="124"/>
  <c r="D357" i="124"/>
  <c r="F356" i="124"/>
  <c r="E356" i="124"/>
  <c r="D356" i="124"/>
  <c r="F355" i="124"/>
  <c r="E355" i="124"/>
  <c r="D355" i="124"/>
  <c r="F354" i="124"/>
  <c r="E354" i="124"/>
  <c r="D354" i="124"/>
  <c r="F353" i="124"/>
  <c r="E353" i="124"/>
  <c r="D353" i="124"/>
  <c r="F352" i="124"/>
  <c r="E352" i="124"/>
  <c r="D352" i="124"/>
  <c r="F351" i="124"/>
  <c r="E351" i="124"/>
  <c r="D351" i="124"/>
  <c r="F350" i="124"/>
  <c r="E350" i="124"/>
  <c r="D350" i="124"/>
  <c r="F349" i="124"/>
  <c r="E349" i="124"/>
  <c r="D349" i="124"/>
  <c r="F348" i="124"/>
  <c r="E348" i="124"/>
  <c r="D348" i="124"/>
  <c r="H347" i="124"/>
  <c r="G347" i="124"/>
  <c r="F346" i="124"/>
  <c r="E346" i="124"/>
  <c r="D346" i="124"/>
  <c r="F345" i="124"/>
  <c r="E345" i="124"/>
  <c r="D345" i="124"/>
  <c r="F344" i="124"/>
  <c r="E344" i="124"/>
  <c r="D344" i="124"/>
  <c r="F343" i="124"/>
  <c r="E343" i="124"/>
  <c r="D343" i="124"/>
  <c r="F342" i="124"/>
  <c r="E342" i="124"/>
  <c r="D342" i="124"/>
  <c r="F341" i="124"/>
  <c r="E341" i="124"/>
  <c r="D341" i="124"/>
  <c r="F340" i="124"/>
  <c r="E340" i="124"/>
  <c r="D340" i="124"/>
  <c r="F339" i="124"/>
  <c r="E339" i="124"/>
  <c r="D339" i="124"/>
  <c r="F338" i="124"/>
  <c r="E338" i="124"/>
  <c r="D338" i="124"/>
  <c r="F337" i="124"/>
  <c r="E337" i="124"/>
  <c r="D337" i="124"/>
  <c r="H336" i="124"/>
  <c r="G336" i="124"/>
  <c r="F335" i="124"/>
  <c r="E335" i="124"/>
  <c r="D335" i="124"/>
  <c r="F334" i="124"/>
  <c r="E334" i="124"/>
  <c r="D334" i="124"/>
  <c r="F333" i="124"/>
  <c r="E333" i="124"/>
  <c r="D333" i="124"/>
  <c r="F332" i="124"/>
  <c r="E332" i="124"/>
  <c r="D332" i="124"/>
  <c r="F331" i="124"/>
  <c r="E331" i="124"/>
  <c r="D331" i="124"/>
  <c r="F330" i="124"/>
  <c r="E330" i="124"/>
  <c r="D330" i="124"/>
  <c r="F329" i="124"/>
  <c r="E329" i="124"/>
  <c r="D329" i="124"/>
  <c r="F328" i="124"/>
  <c r="E328" i="124"/>
  <c r="D328" i="124"/>
  <c r="F327" i="124"/>
  <c r="E327" i="124"/>
  <c r="D327" i="124"/>
  <c r="F326" i="124"/>
  <c r="E326" i="124"/>
  <c r="D326" i="124"/>
  <c r="F325" i="124"/>
  <c r="E325" i="124"/>
  <c r="D325" i="124"/>
  <c r="F324" i="124"/>
  <c r="E324" i="124"/>
  <c r="D324" i="124"/>
  <c r="H323" i="124"/>
  <c r="G323" i="124"/>
  <c r="F322" i="124"/>
  <c r="E322" i="124"/>
  <c r="D322" i="124"/>
  <c r="F321" i="124"/>
  <c r="E321" i="124"/>
  <c r="D321" i="124"/>
  <c r="F320" i="124"/>
  <c r="E320" i="124"/>
  <c r="D320" i="124"/>
  <c r="F319" i="124"/>
  <c r="E319" i="124"/>
  <c r="D319" i="124"/>
  <c r="F318" i="124"/>
  <c r="E318" i="124"/>
  <c r="D318" i="124"/>
  <c r="F317" i="124"/>
  <c r="E317" i="124"/>
  <c r="D317" i="124"/>
  <c r="F316" i="124"/>
  <c r="E316" i="124"/>
  <c r="D316" i="124"/>
  <c r="E315" i="124"/>
  <c r="D315" i="124"/>
  <c r="H314" i="124"/>
  <c r="G314" i="124"/>
  <c r="F313" i="124"/>
  <c r="E313" i="124"/>
  <c r="D313" i="124"/>
  <c r="F312" i="124"/>
  <c r="E312" i="124"/>
  <c r="D312" i="124"/>
  <c r="F311" i="124"/>
  <c r="E311" i="124"/>
  <c r="D311" i="124"/>
  <c r="F310" i="124"/>
  <c r="E310" i="124"/>
  <c r="D310" i="124"/>
  <c r="F309" i="124"/>
  <c r="E309" i="124"/>
  <c r="D309" i="124"/>
  <c r="F308" i="124"/>
  <c r="E308" i="124"/>
  <c r="D308" i="124"/>
  <c r="F307" i="124"/>
  <c r="E307" i="124"/>
  <c r="D307" i="124"/>
  <c r="F306" i="124"/>
  <c r="E306" i="124"/>
  <c r="D306" i="124"/>
  <c r="F305" i="124"/>
  <c r="E305" i="124"/>
  <c r="D305" i="124"/>
  <c r="F304" i="124"/>
  <c r="E304" i="124"/>
  <c r="D304" i="124"/>
  <c r="H303" i="124"/>
  <c r="G303" i="124"/>
  <c r="F302" i="124"/>
  <c r="E302" i="124"/>
  <c r="D302" i="124"/>
  <c r="F301" i="124"/>
  <c r="E301" i="124"/>
  <c r="D301" i="124"/>
  <c r="F300" i="124"/>
  <c r="E300" i="124"/>
  <c r="D300" i="124"/>
  <c r="F299" i="124"/>
  <c r="E299" i="124"/>
  <c r="D299" i="124"/>
  <c r="F298" i="124"/>
  <c r="E298" i="124"/>
  <c r="D298" i="124"/>
  <c r="F297" i="124"/>
  <c r="E297" i="124"/>
  <c r="D297" i="124"/>
  <c r="F296" i="124"/>
  <c r="E296" i="124"/>
  <c r="D296" i="124"/>
  <c r="F295" i="124"/>
  <c r="E295" i="124"/>
  <c r="D295" i="124"/>
  <c r="H294" i="124"/>
  <c r="G294" i="124"/>
  <c r="F293" i="124"/>
  <c r="E293" i="124"/>
  <c r="D293" i="124"/>
  <c r="F292" i="124"/>
  <c r="E292" i="124"/>
  <c r="D292" i="124"/>
  <c r="F291" i="124"/>
  <c r="E291" i="124"/>
  <c r="D291" i="124"/>
  <c r="F290" i="124"/>
  <c r="E290" i="124"/>
  <c r="D290" i="124"/>
  <c r="F289" i="124"/>
  <c r="E289" i="124"/>
  <c r="D289" i="124"/>
  <c r="F288" i="124"/>
  <c r="E288" i="124"/>
  <c r="D288" i="124"/>
  <c r="F287" i="124"/>
  <c r="E287" i="124"/>
  <c r="D287" i="124"/>
  <c r="F286" i="124"/>
  <c r="E286" i="124"/>
  <c r="D286" i="124"/>
  <c r="F285" i="124"/>
  <c r="E285" i="124"/>
  <c r="D285" i="124"/>
  <c r="H284" i="124"/>
  <c r="G284" i="124"/>
  <c r="F283" i="124"/>
  <c r="E283" i="124"/>
  <c r="D283" i="124"/>
  <c r="F282" i="124"/>
  <c r="E282" i="124"/>
  <c r="D282" i="124"/>
  <c r="F281" i="124"/>
  <c r="E281" i="124"/>
  <c r="D281" i="124"/>
  <c r="F280" i="124"/>
  <c r="E280" i="124"/>
  <c r="D280" i="124"/>
  <c r="F279" i="124"/>
  <c r="E279" i="124"/>
  <c r="D279" i="124"/>
  <c r="F278" i="124"/>
  <c r="E278" i="124"/>
  <c r="D278" i="124"/>
  <c r="F277" i="124"/>
  <c r="E277" i="124"/>
  <c r="D277" i="124"/>
  <c r="F276" i="124"/>
  <c r="E276" i="124"/>
  <c r="D276" i="124"/>
  <c r="F275" i="124"/>
  <c r="E275" i="124"/>
  <c r="D275" i="124"/>
  <c r="H274" i="124"/>
  <c r="G274" i="124"/>
  <c r="F273" i="124"/>
  <c r="E273" i="124"/>
  <c r="D273" i="124"/>
  <c r="F272" i="124"/>
  <c r="E272" i="124"/>
  <c r="D272" i="124"/>
  <c r="F271" i="124"/>
  <c r="E271" i="124"/>
  <c r="D271" i="124"/>
  <c r="F270" i="124"/>
  <c r="E270" i="124"/>
  <c r="D270" i="124"/>
  <c r="F269" i="124"/>
  <c r="E269" i="124"/>
  <c r="D269" i="124"/>
  <c r="F268" i="124"/>
  <c r="E268" i="124"/>
  <c r="D268" i="124"/>
  <c r="H267" i="124"/>
  <c r="G267" i="124"/>
  <c r="F266" i="124"/>
  <c r="E266" i="124"/>
  <c r="D266" i="124"/>
  <c r="F265" i="124"/>
  <c r="E265" i="124"/>
  <c r="D265" i="124"/>
  <c r="F264" i="124"/>
  <c r="E264" i="124"/>
  <c r="D264" i="124"/>
  <c r="F263" i="124"/>
  <c r="E263" i="124"/>
  <c r="D263" i="124"/>
  <c r="F262" i="124"/>
  <c r="E262" i="124"/>
  <c r="D262" i="124"/>
  <c r="F261" i="124"/>
  <c r="E261" i="124"/>
  <c r="D261" i="124"/>
  <c r="F260" i="124"/>
  <c r="E260" i="124"/>
  <c r="D260" i="124"/>
  <c r="F259" i="124"/>
  <c r="E259" i="124"/>
  <c r="D259" i="124"/>
  <c r="F257" i="124"/>
  <c r="E257" i="124"/>
  <c r="D257" i="124"/>
  <c r="F256" i="124"/>
  <c r="E256" i="124"/>
  <c r="D256" i="124"/>
  <c r="F255" i="124"/>
  <c r="E255" i="124"/>
  <c r="D255" i="124"/>
  <c r="F254" i="124"/>
  <c r="E254" i="124"/>
  <c r="D254" i="124"/>
  <c r="F253" i="124"/>
  <c r="E253" i="124"/>
  <c r="D253" i="124"/>
  <c r="F252" i="124"/>
  <c r="E252" i="124"/>
  <c r="D252" i="124"/>
  <c r="F251" i="124"/>
  <c r="E251" i="124"/>
  <c r="D251" i="124"/>
  <c r="F250" i="124"/>
  <c r="E250" i="124"/>
  <c r="D250" i="124"/>
  <c r="F249" i="124"/>
  <c r="E249" i="124"/>
  <c r="D249" i="124"/>
  <c r="F248" i="124"/>
  <c r="E248" i="124"/>
  <c r="D248" i="124"/>
  <c r="F247" i="124"/>
  <c r="E247" i="124"/>
  <c r="D247" i="124"/>
  <c r="F246" i="124"/>
  <c r="E246" i="124"/>
  <c r="D246" i="124"/>
  <c r="F245" i="124"/>
  <c r="E245" i="124"/>
  <c r="D245" i="124"/>
  <c r="F244" i="124"/>
  <c r="E244" i="124"/>
  <c r="D244" i="124"/>
  <c r="F243" i="124"/>
  <c r="E243" i="124"/>
  <c r="D243" i="124"/>
  <c r="F242" i="124"/>
  <c r="E242" i="124"/>
  <c r="D242" i="124"/>
  <c r="F241" i="124"/>
  <c r="E241" i="124"/>
  <c r="D241" i="124"/>
  <c r="F240" i="124"/>
  <c r="E240" i="124"/>
  <c r="D240" i="124"/>
  <c r="H239" i="124"/>
  <c r="G239" i="124"/>
  <c r="F238" i="124"/>
  <c r="E238" i="124"/>
  <c r="D238" i="124"/>
  <c r="F237" i="124"/>
  <c r="E237" i="124"/>
  <c r="D237" i="124"/>
  <c r="F236" i="124"/>
  <c r="E236" i="124"/>
  <c r="D236" i="124"/>
  <c r="F235" i="124"/>
  <c r="E235" i="124"/>
  <c r="D235" i="124"/>
  <c r="F234" i="124"/>
  <c r="E234" i="124"/>
  <c r="D234" i="124"/>
  <c r="F233" i="124"/>
  <c r="E233" i="124"/>
  <c r="D233" i="124"/>
  <c r="F232" i="124"/>
  <c r="E232" i="124"/>
  <c r="D232" i="124"/>
  <c r="F231" i="124"/>
  <c r="E231" i="124"/>
  <c r="D231" i="124"/>
  <c r="H230" i="124"/>
  <c r="G230" i="124"/>
  <c r="F229" i="124"/>
  <c r="E229" i="124"/>
  <c r="D229" i="124"/>
  <c r="F228" i="124"/>
  <c r="E228" i="124"/>
  <c r="D228" i="124"/>
  <c r="F227" i="124"/>
  <c r="E227" i="124"/>
  <c r="D227" i="124"/>
  <c r="F226" i="124"/>
  <c r="E226" i="124"/>
  <c r="D226" i="124"/>
  <c r="F225" i="124"/>
  <c r="E225" i="124"/>
  <c r="D225" i="124"/>
  <c r="F224" i="124"/>
  <c r="E224" i="124"/>
  <c r="D224" i="124"/>
  <c r="F223" i="124"/>
  <c r="E223" i="124"/>
  <c r="D223" i="124"/>
  <c r="F222" i="124"/>
  <c r="E222" i="124"/>
  <c r="D222" i="124"/>
  <c r="F221" i="124"/>
  <c r="E221" i="124"/>
  <c r="D221" i="124"/>
  <c r="F220" i="124"/>
  <c r="E220" i="124"/>
  <c r="D220" i="124"/>
  <c r="F219" i="124"/>
  <c r="E219" i="124"/>
  <c r="D219" i="124"/>
  <c r="F218" i="124"/>
  <c r="E218" i="124"/>
  <c r="D218" i="124"/>
  <c r="F217" i="124"/>
  <c r="E217" i="124"/>
  <c r="D217" i="124"/>
  <c r="F216" i="124"/>
  <c r="E216" i="124"/>
  <c r="D216" i="124"/>
  <c r="F215" i="124"/>
  <c r="E215" i="124"/>
  <c r="D215" i="124"/>
  <c r="H214" i="124"/>
  <c r="G214" i="124"/>
  <c r="F213" i="124"/>
  <c r="E213" i="124"/>
  <c r="D213" i="124"/>
  <c r="F212" i="124"/>
  <c r="E212" i="124"/>
  <c r="D212" i="124"/>
  <c r="F211" i="124"/>
  <c r="E211" i="124"/>
  <c r="D211" i="124"/>
  <c r="F210" i="124"/>
  <c r="E210" i="124"/>
  <c r="D210" i="124"/>
  <c r="F209" i="124"/>
  <c r="E209" i="124"/>
  <c r="D209" i="124"/>
  <c r="F208" i="124"/>
  <c r="E208" i="124"/>
  <c r="D208" i="124"/>
  <c r="F207" i="124"/>
  <c r="E207" i="124"/>
  <c r="D207" i="124"/>
  <c r="F206" i="124"/>
  <c r="E206" i="124"/>
  <c r="D206" i="124"/>
  <c r="F205" i="124"/>
  <c r="E205" i="124"/>
  <c r="D205" i="124"/>
  <c r="F204" i="124"/>
  <c r="E204" i="124"/>
  <c r="D204" i="124"/>
  <c r="F203" i="124"/>
  <c r="E203" i="124"/>
  <c r="D203" i="124"/>
  <c r="F202" i="124"/>
  <c r="E202" i="124"/>
  <c r="D202" i="124"/>
  <c r="F201" i="124"/>
  <c r="E201" i="124"/>
  <c r="D201" i="124"/>
  <c r="F200" i="124"/>
  <c r="E200" i="124"/>
  <c r="D200" i="124"/>
  <c r="G199" i="124"/>
  <c r="F199" i="124" s="1"/>
  <c r="F198" i="124"/>
  <c r="E198" i="124"/>
  <c r="D198" i="124"/>
  <c r="F197" i="124"/>
  <c r="E197" i="124"/>
  <c r="D197" i="124"/>
  <c r="F196" i="124"/>
  <c r="E196" i="124"/>
  <c r="D196" i="124"/>
  <c r="F195" i="124"/>
  <c r="E195" i="124"/>
  <c r="D195" i="124"/>
  <c r="F194" i="124"/>
  <c r="E194" i="124"/>
  <c r="D194" i="124"/>
  <c r="F193" i="124"/>
  <c r="E193" i="124"/>
  <c r="D193" i="124"/>
  <c r="F192" i="124"/>
  <c r="E192" i="124"/>
  <c r="D192" i="124"/>
  <c r="F191" i="124"/>
  <c r="E191" i="124"/>
  <c r="D191" i="124"/>
  <c r="F190" i="124"/>
  <c r="E190" i="124"/>
  <c r="D190" i="124"/>
  <c r="F189" i="124"/>
  <c r="E189" i="124"/>
  <c r="D189" i="124"/>
  <c r="F188" i="124"/>
  <c r="E188" i="124"/>
  <c r="D188" i="124"/>
  <c r="F187" i="124"/>
  <c r="E187" i="124"/>
  <c r="D187" i="124"/>
  <c r="F186" i="124"/>
  <c r="E186" i="124"/>
  <c r="D186" i="124"/>
  <c r="F185" i="124"/>
  <c r="E185" i="124"/>
  <c r="D185" i="124"/>
  <c r="F184" i="124"/>
  <c r="E184" i="124"/>
  <c r="D184" i="124"/>
  <c r="F183" i="124"/>
  <c r="E183" i="124"/>
  <c r="D183" i="124"/>
  <c r="F182" i="124"/>
  <c r="E182" i="124"/>
  <c r="D182" i="124"/>
  <c r="F181" i="124"/>
  <c r="E181" i="124"/>
  <c r="D181" i="124"/>
  <c r="F180" i="124"/>
  <c r="E180" i="124"/>
  <c r="D180" i="124"/>
  <c r="F179" i="124"/>
  <c r="E179" i="124"/>
  <c r="D179" i="124"/>
  <c r="F178" i="124"/>
  <c r="E178" i="124"/>
  <c r="D178" i="124"/>
  <c r="F177" i="124"/>
  <c r="E177" i="124"/>
  <c r="D177" i="124"/>
  <c r="F176" i="124"/>
  <c r="E176" i="124"/>
  <c r="D176" i="124"/>
  <c r="F175" i="124"/>
  <c r="E175" i="124"/>
  <c r="D175" i="124"/>
  <c r="H174" i="124"/>
  <c r="G174" i="124"/>
  <c r="F173" i="124"/>
  <c r="E173" i="124"/>
  <c r="D173" i="124"/>
  <c r="F172" i="124"/>
  <c r="E172" i="124"/>
  <c r="D172" i="124"/>
  <c r="F171" i="124"/>
  <c r="E171" i="124"/>
  <c r="D171" i="124"/>
  <c r="F170" i="124"/>
  <c r="E170" i="124"/>
  <c r="D170" i="124"/>
  <c r="F169" i="124"/>
  <c r="E169" i="124"/>
  <c r="D169" i="124"/>
  <c r="F168" i="124"/>
  <c r="E168" i="124"/>
  <c r="D168" i="124"/>
  <c r="F167" i="124"/>
  <c r="E167" i="124"/>
  <c r="D167" i="124"/>
  <c r="F166" i="124"/>
  <c r="E166" i="124"/>
  <c r="D166" i="124"/>
  <c r="F165" i="124"/>
  <c r="E165" i="124"/>
  <c r="D165" i="124"/>
  <c r="F164" i="124"/>
  <c r="E164" i="124"/>
  <c r="D164" i="124"/>
  <c r="F163" i="124"/>
  <c r="E163" i="124"/>
  <c r="D163" i="124"/>
  <c r="F162" i="124"/>
  <c r="E162" i="124"/>
  <c r="D162" i="124"/>
  <c r="F161" i="124"/>
  <c r="E161" i="124"/>
  <c r="D161" i="124"/>
  <c r="F160" i="124"/>
  <c r="E160" i="124"/>
  <c r="D160" i="124"/>
  <c r="F159" i="124"/>
  <c r="E159" i="124"/>
  <c r="D159" i="124"/>
  <c r="F158" i="124"/>
  <c r="E158" i="124"/>
  <c r="D158" i="124"/>
  <c r="H157" i="124"/>
  <c r="G157" i="124"/>
  <c r="F156" i="124"/>
  <c r="E156" i="124"/>
  <c r="D156" i="124"/>
  <c r="F155" i="124"/>
  <c r="E155" i="124"/>
  <c r="D155" i="124"/>
  <c r="F154" i="124"/>
  <c r="E154" i="124"/>
  <c r="D154" i="124"/>
  <c r="F153" i="124"/>
  <c r="E153" i="124"/>
  <c r="D153" i="124"/>
  <c r="F152" i="124"/>
  <c r="E152" i="124"/>
  <c r="D152" i="124"/>
  <c r="F151" i="124"/>
  <c r="E151" i="124"/>
  <c r="D151" i="124"/>
  <c r="F150" i="124"/>
  <c r="E150" i="124"/>
  <c r="D150" i="124"/>
  <c r="F149" i="124"/>
  <c r="E149" i="124"/>
  <c r="D149" i="124"/>
  <c r="F148" i="124"/>
  <c r="E148" i="124"/>
  <c r="D148" i="124"/>
  <c r="F147" i="124"/>
  <c r="E147" i="124"/>
  <c r="D147" i="124"/>
  <c r="F146" i="124"/>
  <c r="E146" i="124"/>
  <c r="D146" i="124"/>
  <c r="F145" i="124"/>
  <c r="E145" i="124"/>
  <c r="D145" i="124"/>
  <c r="F144" i="124"/>
  <c r="E144" i="124"/>
  <c r="D144" i="124"/>
  <c r="F143" i="124"/>
  <c r="E143" i="124"/>
  <c r="D143" i="124"/>
  <c r="F142" i="124"/>
  <c r="E142" i="124"/>
  <c r="D142" i="124"/>
  <c r="F141" i="124"/>
  <c r="E141" i="124"/>
  <c r="D141" i="124"/>
  <c r="F140" i="124"/>
  <c r="E140" i="124"/>
  <c r="D140" i="124"/>
  <c r="F139" i="124"/>
  <c r="E139" i="124"/>
  <c r="D139" i="124"/>
  <c r="F138" i="124"/>
  <c r="E138" i="124"/>
  <c r="D138" i="124"/>
  <c r="H137" i="124"/>
  <c r="G137" i="124"/>
  <c r="F134" i="124"/>
  <c r="E134" i="124"/>
  <c r="D134" i="124"/>
  <c r="F133" i="124"/>
  <c r="E133" i="124"/>
  <c r="D133" i="124"/>
  <c r="F132" i="124"/>
  <c r="E132" i="124"/>
  <c r="D132" i="124"/>
  <c r="F131" i="124"/>
  <c r="E131" i="124"/>
  <c r="D131" i="124"/>
  <c r="F130" i="124"/>
  <c r="E130" i="124"/>
  <c r="D130" i="124"/>
  <c r="F129" i="124"/>
  <c r="E129" i="124"/>
  <c r="D129" i="124"/>
  <c r="F128" i="124"/>
  <c r="E128" i="124"/>
  <c r="D128" i="124"/>
  <c r="F127" i="124"/>
  <c r="E127" i="124"/>
  <c r="D127" i="124"/>
  <c r="F126" i="124"/>
  <c r="E126" i="124"/>
  <c r="D126" i="124"/>
  <c r="F125" i="124"/>
  <c r="E125" i="124"/>
  <c r="D125" i="124"/>
  <c r="F124" i="124"/>
  <c r="E124" i="124"/>
  <c r="D124" i="124"/>
  <c r="F123" i="124"/>
  <c r="E123" i="124"/>
  <c r="D123" i="124"/>
  <c r="F122" i="124"/>
  <c r="E122" i="124"/>
  <c r="D122" i="124"/>
  <c r="F121" i="124"/>
  <c r="E121" i="124"/>
  <c r="D121" i="124"/>
  <c r="F120" i="124"/>
  <c r="E120" i="124"/>
  <c r="D120" i="124"/>
  <c r="F119" i="124"/>
  <c r="E119" i="124"/>
  <c r="D119" i="124"/>
  <c r="F118" i="124"/>
  <c r="E118" i="124"/>
  <c r="D118" i="124"/>
  <c r="F117" i="124"/>
  <c r="E117" i="124"/>
  <c r="D117" i="124"/>
  <c r="F116" i="124"/>
  <c r="E116" i="124"/>
  <c r="D116" i="124"/>
  <c r="F115" i="124"/>
  <c r="E115" i="124"/>
  <c r="D115" i="124"/>
  <c r="F114" i="124"/>
  <c r="E114" i="124"/>
  <c r="D114" i="124"/>
  <c r="F113" i="124"/>
  <c r="E113" i="124"/>
  <c r="D113" i="124"/>
  <c r="F112" i="124"/>
  <c r="E112" i="124"/>
  <c r="E111" i="124" s="1"/>
  <c r="D112" i="124"/>
  <c r="B111" i="124"/>
  <c r="F110" i="124"/>
  <c r="E110" i="124"/>
  <c r="D110" i="124"/>
  <c r="F109" i="124"/>
  <c r="E109" i="124"/>
  <c r="D109" i="124"/>
  <c r="F108" i="124"/>
  <c r="E108" i="124"/>
  <c r="D108" i="124"/>
  <c r="F107" i="124"/>
  <c r="E107" i="124"/>
  <c r="D107" i="124"/>
  <c r="F106" i="124"/>
  <c r="E106" i="124"/>
  <c r="D106" i="124"/>
  <c r="F105" i="124"/>
  <c r="E105" i="124"/>
  <c r="D105" i="124"/>
  <c r="F104" i="124"/>
  <c r="E104" i="124"/>
  <c r="D104" i="124"/>
  <c r="F103" i="124"/>
  <c r="E103" i="124"/>
  <c r="D103" i="124"/>
  <c r="F102" i="124"/>
  <c r="E102" i="124"/>
  <c r="D102" i="124"/>
  <c r="F101" i="124"/>
  <c r="E101" i="124"/>
  <c r="D101" i="124"/>
  <c r="F100" i="124"/>
  <c r="E100" i="124"/>
  <c r="D100" i="124"/>
  <c r="F99" i="124"/>
  <c r="E99" i="124"/>
  <c r="D99" i="124"/>
  <c r="F98" i="124"/>
  <c r="E98" i="124"/>
  <c r="D98" i="124"/>
  <c r="F97" i="124"/>
  <c r="E97" i="124"/>
  <c r="D97" i="124"/>
  <c r="F96" i="124"/>
  <c r="E96" i="124"/>
  <c r="D96" i="124"/>
  <c r="F95" i="124"/>
  <c r="E95" i="124"/>
  <c r="D95" i="124"/>
  <c r="F94" i="124"/>
  <c r="E94" i="124"/>
  <c r="D94" i="124"/>
  <c r="F93" i="124"/>
  <c r="E93" i="124"/>
  <c r="D93" i="124"/>
  <c r="F92" i="124"/>
  <c r="E92" i="124"/>
  <c r="D92" i="124"/>
  <c r="F91" i="124"/>
  <c r="E91" i="124"/>
  <c r="D91" i="124"/>
  <c r="F90" i="124"/>
  <c r="E90" i="124"/>
  <c r="D90" i="124"/>
  <c r="F89" i="124"/>
  <c r="E89" i="124"/>
  <c r="D89" i="124"/>
  <c r="F88" i="124"/>
  <c r="E88" i="124"/>
  <c r="D88" i="124"/>
  <c r="F87" i="124"/>
  <c r="E87" i="124"/>
  <c r="D87" i="124"/>
  <c r="H86" i="124"/>
  <c r="G86" i="124"/>
  <c r="B86" i="124"/>
  <c r="F85" i="124"/>
  <c r="E85" i="124"/>
  <c r="D85" i="124"/>
  <c r="F84" i="124"/>
  <c r="E84" i="124"/>
  <c r="D84" i="124"/>
  <c r="F83" i="124"/>
  <c r="E83" i="124"/>
  <c r="D83" i="124"/>
  <c r="F82" i="124"/>
  <c r="E82" i="124"/>
  <c r="D82" i="124"/>
  <c r="F81" i="124"/>
  <c r="E81" i="124"/>
  <c r="D81" i="124"/>
  <c r="F80" i="124"/>
  <c r="E80" i="124"/>
  <c r="D80" i="124"/>
  <c r="F79" i="124"/>
  <c r="E79" i="124"/>
  <c r="D79" i="124"/>
  <c r="F78" i="124"/>
  <c r="E78" i="124"/>
  <c r="D78" i="124"/>
  <c r="F77" i="124"/>
  <c r="E77" i="124"/>
  <c r="D77" i="124"/>
  <c r="F76" i="124"/>
  <c r="E76" i="124"/>
  <c r="D76" i="124"/>
  <c r="F75" i="124"/>
  <c r="E75" i="124"/>
  <c r="D75" i="124"/>
  <c r="F74" i="124"/>
  <c r="E74" i="124"/>
  <c r="D74" i="124"/>
  <c r="F73" i="124"/>
  <c r="E73" i="124"/>
  <c r="D73" i="124"/>
  <c r="F72" i="124"/>
  <c r="E72" i="124"/>
  <c r="D72" i="124"/>
  <c r="F71" i="124"/>
  <c r="E71" i="124"/>
  <c r="D71" i="124"/>
  <c r="F70" i="124"/>
  <c r="E70" i="124"/>
  <c r="D70" i="124"/>
  <c r="F69" i="124"/>
  <c r="E69" i="124"/>
  <c r="D69" i="124"/>
  <c r="F68" i="124"/>
  <c r="E68" i="124"/>
  <c r="D68" i="124"/>
  <c r="F67" i="124"/>
  <c r="E67" i="124"/>
  <c r="D67" i="124"/>
  <c r="F66" i="124"/>
  <c r="E66" i="124"/>
  <c r="D66" i="124"/>
  <c r="F65" i="124"/>
  <c r="E65" i="124"/>
  <c r="D65" i="124"/>
  <c r="F64" i="124"/>
  <c r="E64" i="124"/>
  <c r="D64" i="124"/>
  <c r="H63" i="124"/>
  <c r="G63" i="124"/>
  <c r="F62" i="124"/>
  <c r="E62" i="124"/>
  <c r="D62" i="124"/>
  <c r="F61" i="124"/>
  <c r="E61" i="124"/>
  <c r="D61" i="124"/>
  <c r="F60" i="124"/>
  <c r="E60" i="124"/>
  <c r="D60" i="124"/>
  <c r="F59" i="124"/>
  <c r="E59" i="124"/>
  <c r="D59" i="124"/>
  <c r="F58" i="124"/>
  <c r="E58" i="124"/>
  <c r="D58" i="124"/>
  <c r="F57" i="124"/>
  <c r="E57" i="124"/>
  <c r="D57" i="124"/>
  <c r="F56" i="124"/>
  <c r="E56" i="124"/>
  <c r="D56" i="124"/>
  <c r="F55" i="124"/>
  <c r="E55" i="124"/>
  <c r="D55" i="124"/>
  <c r="F54" i="124"/>
  <c r="E54" i="124"/>
  <c r="D54" i="124"/>
  <c r="F53" i="124"/>
  <c r="E53" i="124"/>
  <c r="D53" i="124"/>
  <c r="F52" i="124"/>
  <c r="E52" i="124"/>
  <c r="D52" i="124"/>
  <c r="F51" i="124"/>
  <c r="E51" i="124"/>
  <c r="D51" i="124"/>
  <c r="F50" i="124"/>
  <c r="E50" i="124"/>
  <c r="D50" i="124"/>
  <c r="F49" i="124"/>
  <c r="E49" i="124"/>
  <c r="D49" i="124"/>
  <c r="F48" i="124"/>
  <c r="E48" i="124"/>
  <c r="D48" i="124"/>
  <c r="F47" i="124"/>
  <c r="E47" i="124"/>
  <c r="D47" i="124"/>
  <c r="F46" i="124"/>
  <c r="E46" i="124"/>
  <c r="D46" i="124"/>
  <c r="F45" i="124"/>
  <c r="E45" i="124"/>
  <c r="D45" i="124"/>
  <c r="F44" i="124"/>
  <c r="E44" i="124"/>
  <c r="D44" i="124"/>
  <c r="F43" i="124"/>
  <c r="E43" i="124"/>
  <c r="D43" i="124"/>
  <c r="F42" i="124"/>
  <c r="E42" i="124"/>
  <c r="D42" i="124"/>
  <c r="F41" i="124"/>
  <c r="E41" i="124"/>
  <c r="D41" i="124"/>
  <c r="F40" i="124"/>
  <c r="E40" i="124"/>
  <c r="D40" i="124"/>
  <c r="E39" i="124"/>
  <c r="B39" i="124"/>
  <c r="F38" i="124"/>
  <c r="C38" i="124" s="1"/>
  <c r="F37" i="124"/>
  <c r="C37" i="124" s="1"/>
  <c r="F36" i="124"/>
  <c r="C36" i="124" s="1"/>
  <c r="F35" i="124"/>
  <c r="C35" i="124" s="1"/>
  <c r="F34" i="124"/>
  <c r="C34" i="124" s="1"/>
  <c r="F33" i="124"/>
  <c r="C33" i="124" s="1"/>
  <c r="F32" i="124"/>
  <c r="C32" i="124" s="1"/>
  <c r="D32" i="124"/>
  <c r="F31" i="124"/>
  <c r="C31" i="124" s="1"/>
  <c r="E31" i="124"/>
  <c r="F30" i="124"/>
  <c r="C30" i="124" s="1"/>
  <c r="F29" i="124"/>
  <c r="C29" i="124" s="1"/>
  <c r="F28" i="124"/>
  <c r="C28" i="124" s="1"/>
  <c r="F27" i="124"/>
  <c r="C27" i="124" s="1"/>
  <c r="F26" i="124"/>
  <c r="C26" i="124" s="1"/>
  <c r="F25" i="124"/>
  <c r="C25" i="124" s="1"/>
  <c r="F24" i="124"/>
  <c r="C24" i="124" s="1"/>
  <c r="H23" i="124"/>
  <c r="G23" i="124"/>
  <c r="B23" i="124"/>
  <c r="B7" i="124" s="1"/>
  <c r="F22" i="124"/>
  <c r="C22" i="124" s="1"/>
  <c r="F21" i="124"/>
  <c r="C21" i="124" s="1"/>
  <c r="F20" i="124"/>
  <c r="C20" i="124" s="1"/>
  <c r="F19" i="124"/>
  <c r="C19" i="124" s="1"/>
  <c r="F18" i="124"/>
  <c r="C18" i="124" s="1"/>
  <c r="F17" i="124"/>
  <c r="C17" i="124" s="1"/>
  <c r="E17" i="124"/>
  <c r="F16" i="124"/>
  <c r="C16" i="124" s="1"/>
  <c r="F15" i="124"/>
  <c r="C15" i="124" s="1"/>
  <c r="F14" i="124"/>
  <c r="C14" i="124" s="1"/>
  <c r="F13" i="124"/>
  <c r="C13" i="124" s="1"/>
  <c r="F12" i="124"/>
  <c r="C12" i="124" s="1"/>
  <c r="F11" i="124"/>
  <c r="C11" i="124" s="1"/>
  <c r="F10" i="124"/>
  <c r="C10" i="124" s="1"/>
  <c r="F9" i="124"/>
  <c r="C9" i="124" s="1"/>
  <c r="H8" i="124"/>
  <c r="G8" i="124"/>
  <c r="D111" i="124" l="1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F258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F347" i="124"/>
  <c r="C349" i="124"/>
  <c r="C346" i="124"/>
  <c r="C345" i="124"/>
  <c r="C340" i="124"/>
  <c r="F336" i="124"/>
  <c r="C338" i="124"/>
  <c r="C335" i="124"/>
  <c r="C333" i="124"/>
  <c r="F323" i="124"/>
  <c r="C320" i="124"/>
  <c r="F314" i="124"/>
  <c r="C313" i="124"/>
  <c r="F303" i="124"/>
  <c r="C302" i="124"/>
  <c r="C300" i="124"/>
  <c r="C297" i="124"/>
  <c r="C295" i="124"/>
  <c r="F294" i="124"/>
  <c r="C291" i="124"/>
  <c r="C286" i="124"/>
  <c r="F284" i="124"/>
  <c r="C285" i="124"/>
  <c r="C278" i="124"/>
  <c r="F274" i="124"/>
  <c r="C275" i="124"/>
  <c r="F267" i="124"/>
  <c r="E267" i="124"/>
  <c r="C264" i="124"/>
  <c r="C260" i="124"/>
  <c r="C259" i="124"/>
  <c r="C262" i="124"/>
  <c r="C261" i="124"/>
  <c r="C255" i="124"/>
  <c r="C240" i="124"/>
  <c r="F239" i="124"/>
  <c r="C231" i="124"/>
  <c r="C238" i="124"/>
  <c r="C234" i="124"/>
  <c r="C233" i="124"/>
  <c r="C236" i="124"/>
  <c r="C235" i="124"/>
  <c r="F230" i="124"/>
  <c r="C229" i="124"/>
  <c r="C225" i="124"/>
  <c r="F214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F174" i="124"/>
  <c r="C173" i="124"/>
  <c r="C168" i="124"/>
  <c r="C162" i="124"/>
  <c r="C161" i="124"/>
  <c r="C159" i="124"/>
  <c r="C156" i="124"/>
  <c r="C140" i="124"/>
  <c r="F137" i="124"/>
  <c r="C132" i="124"/>
  <c r="C131" i="124"/>
  <c r="C119" i="124"/>
  <c r="F111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F86" i="124"/>
  <c r="C85" i="124"/>
  <c r="C84" i="124"/>
  <c r="C80" i="124"/>
  <c r="C77" i="124"/>
  <c r="C75" i="124"/>
  <c r="C71" i="124"/>
  <c r="C69" i="124"/>
  <c r="F63" i="124"/>
  <c r="F3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F23" i="124"/>
  <c r="B6" i="124"/>
  <c r="E23" i="124"/>
  <c r="E8" i="124"/>
  <c r="H7" i="124"/>
  <c r="H6" i="124" s="1"/>
  <c r="F8" i="124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1" i="124" s="1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G7" i="124"/>
  <c r="G6" i="124" s="1"/>
  <c r="D8" i="124"/>
  <c r="E157" i="124"/>
  <c r="E174" i="124"/>
  <c r="E214" i="124"/>
  <c r="D230" i="124"/>
  <c r="D258" i="124"/>
  <c r="D274" i="124"/>
  <c r="D323" i="124"/>
  <c r="F157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23" i="124" l="1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F7" i="124"/>
  <c r="F6" i="124" s="1"/>
  <c r="C239" i="124"/>
  <c r="C274" i="124"/>
  <c r="C7" i="124" l="1"/>
  <c r="I28" i="123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27" i="123"/>
  <c r="BJ53" i="127" l="1"/>
  <c r="BM53" i="127"/>
  <c r="BP53" i="127"/>
  <c r="BJ54" i="127"/>
  <c r="BM54" i="127"/>
  <c r="BP54" i="127"/>
  <c r="K53" i="127" l="1"/>
  <c r="N53" i="127"/>
  <c r="Q53" i="127"/>
  <c r="T53" i="127"/>
  <c r="K54" i="127"/>
  <c r="N54" i="127"/>
  <c r="Q54" i="127"/>
  <c r="T54" i="127"/>
  <c r="C29" i="127" l="1"/>
  <c r="D29" i="127"/>
  <c r="H29" i="127"/>
  <c r="I29" i="127"/>
  <c r="J29" i="127"/>
  <c r="K29" i="127"/>
  <c r="L29" i="127"/>
  <c r="M29" i="127"/>
  <c r="N29" i="127"/>
  <c r="O29" i="127"/>
  <c r="P29" i="127"/>
  <c r="R29" i="127"/>
  <c r="Q29" i="127" s="1"/>
  <c r="S29" i="127"/>
  <c r="T29" i="127"/>
  <c r="U29" i="127"/>
  <c r="V29" i="127"/>
  <c r="W29" i="127"/>
  <c r="X29" i="127"/>
  <c r="Y29" i="127"/>
  <c r="Z29" i="127"/>
  <c r="AA29" i="127"/>
  <c r="AB29" i="127"/>
  <c r="AC29" i="127"/>
  <c r="AD29" i="127"/>
  <c r="AF29" i="127"/>
  <c r="AG29" i="127"/>
  <c r="AH29" i="127"/>
  <c r="AI29" i="127"/>
  <c r="AJ29" i="127"/>
  <c r="AK29" i="127"/>
  <c r="AL29" i="127"/>
  <c r="AM29" i="127"/>
  <c r="AN29" i="127"/>
  <c r="AO29" i="127"/>
  <c r="AP29" i="127"/>
  <c r="AQ29" i="127"/>
  <c r="AR29" i="127"/>
  <c r="AS29" i="127"/>
  <c r="AT29" i="127"/>
  <c r="AV29" i="127"/>
  <c r="AW29" i="127"/>
  <c r="AX29" i="127"/>
  <c r="AY29" i="127"/>
  <c r="AZ29" i="127"/>
  <c r="BB29" i="127"/>
  <c r="BC29" i="127"/>
  <c r="BD29" i="127"/>
  <c r="BE29" i="127"/>
  <c r="BF29" i="127"/>
  <c r="BG29" i="127"/>
  <c r="BH29" i="127"/>
  <c r="BI29" i="127"/>
  <c r="BJ29" i="127"/>
  <c r="BK29" i="127"/>
  <c r="BL29" i="127"/>
  <c r="BM29" i="127"/>
  <c r="BN29" i="127"/>
  <c r="BO29" i="127"/>
  <c r="BP29" i="127"/>
  <c r="BQ29" i="127"/>
  <c r="BR29" i="127"/>
  <c r="BS29" i="127"/>
  <c r="BT29" i="127"/>
  <c r="BU29" i="127"/>
  <c r="B29" i="127"/>
  <c r="F28" i="123" l="1"/>
  <c r="F29" i="123"/>
  <c r="F30" i="123"/>
  <c r="F31" i="123"/>
  <c r="F32" i="123"/>
  <c r="F33" i="123"/>
  <c r="F34" i="123"/>
  <c r="F36" i="123"/>
  <c r="F37" i="123"/>
  <c r="F39" i="123"/>
  <c r="F40" i="123"/>
  <c r="F41" i="123"/>
  <c r="F42" i="123"/>
  <c r="F43" i="123"/>
  <c r="F44" i="123"/>
  <c r="F45" i="123"/>
  <c r="F46" i="123"/>
  <c r="F47" i="123"/>
  <c r="F48" i="123"/>
  <c r="F49" i="123"/>
  <c r="BM13" i="128" l="1"/>
  <c r="BS19" i="128"/>
  <c r="AI19" i="128"/>
  <c r="AC19" i="128"/>
  <c r="AC13" i="128"/>
  <c r="K19" i="128"/>
  <c r="BS13" i="128"/>
  <c r="AO13" i="128"/>
  <c r="AO19" i="128"/>
  <c r="W19" i="128"/>
  <c r="Q19" i="128"/>
  <c r="Q13" i="128"/>
  <c r="E19" i="128"/>
  <c r="BM19" i="128"/>
  <c r="BG19" i="128"/>
  <c r="BG13" i="128"/>
  <c r="BA19" i="128"/>
  <c r="BA13" i="128"/>
  <c r="AU13" i="128"/>
  <c r="AI13" i="128"/>
  <c r="AU19" i="128"/>
  <c r="K13" i="128"/>
  <c r="BJ19" i="128"/>
  <c r="AR19" i="128"/>
  <c r="AF19" i="128"/>
  <c r="T19" i="128"/>
  <c r="H19" i="128"/>
  <c r="BP13" i="128"/>
  <c r="BJ13" i="128"/>
  <c r="BD13" i="128"/>
  <c r="AX13" i="128"/>
  <c r="AR13" i="128"/>
  <c r="AL13" i="128"/>
  <c r="AF13" i="128"/>
  <c r="Z13" i="128"/>
  <c r="T13" i="128"/>
  <c r="N13" i="128"/>
  <c r="H13" i="128"/>
  <c r="BP19" i="128"/>
  <c r="BD19" i="128"/>
  <c r="AX19" i="128"/>
  <c r="AL19" i="128"/>
  <c r="Z19" i="128"/>
  <c r="N19" i="128"/>
  <c r="E13" i="128"/>
  <c r="B13" i="128" l="1"/>
  <c r="B19" i="128"/>
  <c r="AO53" i="127"/>
  <c r="AO54" i="127"/>
  <c r="AO55" i="127"/>
  <c r="AO56" i="127"/>
  <c r="AO57" i="127"/>
  <c r="AO58" i="127"/>
  <c r="AO59" i="127"/>
  <c r="AO60" i="127"/>
  <c r="AO61" i="127"/>
  <c r="AO62" i="127"/>
  <c r="AO63" i="127"/>
  <c r="AO64" i="127"/>
  <c r="AO65" i="127"/>
  <c r="AO66" i="127"/>
  <c r="AO67" i="127"/>
  <c r="AO68" i="127"/>
  <c r="AO69" i="127"/>
  <c r="AO70" i="127"/>
  <c r="AO71" i="127"/>
  <c r="AO72" i="127"/>
  <c r="AO73" i="127"/>
  <c r="V52" i="127" l="1"/>
  <c r="U52" i="127"/>
  <c r="AC73" i="127" l="1"/>
  <c r="AC72" i="127"/>
  <c r="AC71" i="127"/>
  <c r="AC70" i="127"/>
  <c r="AC69" i="127"/>
  <c r="AC68" i="127"/>
  <c r="AC67" i="127"/>
  <c r="AC66" i="127"/>
  <c r="AC65" i="127"/>
  <c r="AC64" i="127"/>
  <c r="AC63" i="127"/>
  <c r="AC62" i="127"/>
  <c r="AC61" i="127"/>
  <c r="AC60" i="127"/>
  <c r="AC59" i="127"/>
  <c r="AC58" i="127"/>
  <c r="AC57" i="127"/>
  <c r="AC56" i="127"/>
  <c r="AC55" i="127"/>
  <c r="AC54" i="127"/>
  <c r="AC53" i="127"/>
  <c r="BP73" i="127" l="1"/>
  <c r="BM73" i="127"/>
  <c r="BJ73" i="127"/>
  <c r="BG73" i="127"/>
  <c r="BD73" i="127"/>
  <c r="BA73" i="127"/>
  <c r="AX73" i="127"/>
  <c r="AU73" i="127"/>
  <c r="AL73" i="127"/>
  <c r="AI73" i="127"/>
  <c r="AF73" i="127"/>
  <c r="W73" i="127"/>
  <c r="T73" i="127"/>
  <c r="Q73" i="127"/>
  <c r="N73" i="127"/>
  <c r="K73" i="127"/>
  <c r="D73" i="127"/>
  <c r="C73" i="127"/>
  <c r="BP72" i="127"/>
  <c r="BM72" i="127"/>
  <c r="BJ72" i="127"/>
  <c r="BG72" i="127"/>
  <c r="BD72" i="127"/>
  <c r="BA72" i="127"/>
  <c r="AX72" i="127"/>
  <c r="AU72" i="127"/>
  <c r="AL72" i="127"/>
  <c r="AI72" i="127"/>
  <c r="AF72" i="127"/>
  <c r="W72" i="127"/>
  <c r="T72" i="127"/>
  <c r="Q72" i="127"/>
  <c r="N72" i="127"/>
  <c r="K72" i="127"/>
  <c r="D72" i="127"/>
  <c r="C72" i="127"/>
  <c r="BP71" i="127"/>
  <c r="BM71" i="127"/>
  <c r="BJ71" i="127"/>
  <c r="BG71" i="127"/>
  <c r="BD71" i="127"/>
  <c r="BA71" i="127"/>
  <c r="AX71" i="127"/>
  <c r="AU71" i="127"/>
  <c r="AL71" i="127"/>
  <c r="AI71" i="127"/>
  <c r="AF71" i="127"/>
  <c r="W71" i="127"/>
  <c r="T71" i="127"/>
  <c r="Q71" i="127"/>
  <c r="N71" i="127"/>
  <c r="K71" i="127"/>
  <c r="D71" i="127"/>
  <c r="C71" i="127"/>
  <c r="BP70" i="127"/>
  <c r="BM70" i="127"/>
  <c r="BJ70" i="127"/>
  <c r="BG70" i="127"/>
  <c r="BD70" i="127"/>
  <c r="BA70" i="127"/>
  <c r="AX70" i="127"/>
  <c r="AU70" i="127"/>
  <c r="AL70" i="127"/>
  <c r="AI70" i="127"/>
  <c r="AF70" i="127"/>
  <c r="W70" i="127"/>
  <c r="T70" i="127"/>
  <c r="Q70" i="127"/>
  <c r="N70" i="127"/>
  <c r="K70" i="127"/>
  <c r="D70" i="127"/>
  <c r="C70" i="127"/>
  <c r="BP69" i="127"/>
  <c r="BM69" i="127"/>
  <c r="BJ69" i="127"/>
  <c r="BG69" i="127"/>
  <c r="BD69" i="127"/>
  <c r="BA69" i="127"/>
  <c r="AX69" i="127"/>
  <c r="AU69" i="127"/>
  <c r="AL69" i="127"/>
  <c r="AI69" i="127"/>
  <c r="AF69" i="127"/>
  <c r="W69" i="127"/>
  <c r="T69" i="127"/>
  <c r="Q69" i="127"/>
  <c r="N69" i="127"/>
  <c r="K69" i="127"/>
  <c r="D69" i="127"/>
  <c r="C69" i="127"/>
  <c r="BP68" i="127"/>
  <c r="BM68" i="127"/>
  <c r="BJ68" i="127"/>
  <c r="BG68" i="127"/>
  <c r="BD68" i="127"/>
  <c r="BA68" i="127"/>
  <c r="AX68" i="127"/>
  <c r="AU68" i="127"/>
  <c r="AL68" i="127"/>
  <c r="AI68" i="127"/>
  <c r="AF68" i="127"/>
  <c r="W68" i="127"/>
  <c r="T68" i="127"/>
  <c r="Q68" i="127"/>
  <c r="N68" i="127"/>
  <c r="K68" i="127"/>
  <c r="D68" i="127"/>
  <c r="C68" i="127"/>
  <c r="BP67" i="127"/>
  <c r="BM67" i="127"/>
  <c r="BJ67" i="127"/>
  <c r="BG67" i="127"/>
  <c r="BD67" i="127"/>
  <c r="BA67" i="127"/>
  <c r="AX67" i="127"/>
  <c r="AU67" i="127"/>
  <c r="AL67" i="127"/>
  <c r="AI67" i="127"/>
  <c r="AF67" i="127"/>
  <c r="W67" i="127"/>
  <c r="T67" i="127"/>
  <c r="Q67" i="127"/>
  <c r="N67" i="127"/>
  <c r="K67" i="127"/>
  <c r="D67" i="127"/>
  <c r="C67" i="127"/>
  <c r="BP66" i="127"/>
  <c r="BM66" i="127"/>
  <c r="BJ66" i="127"/>
  <c r="BG66" i="127"/>
  <c r="BD66" i="127"/>
  <c r="BA66" i="127"/>
  <c r="AX66" i="127"/>
  <c r="AU66" i="127"/>
  <c r="AL66" i="127"/>
  <c r="AI66" i="127"/>
  <c r="AF66" i="127"/>
  <c r="W66" i="127"/>
  <c r="T66" i="127"/>
  <c r="Q66" i="127"/>
  <c r="N66" i="127"/>
  <c r="K66" i="127"/>
  <c r="D66" i="127"/>
  <c r="C66" i="127"/>
  <c r="BP65" i="127"/>
  <c r="BM65" i="127"/>
  <c r="BJ65" i="127"/>
  <c r="BG65" i="127"/>
  <c r="BD65" i="127"/>
  <c r="BA65" i="127"/>
  <c r="AX65" i="127"/>
  <c r="AU65" i="127"/>
  <c r="AL65" i="127"/>
  <c r="AI65" i="127"/>
  <c r="AF65" i="127"/>
  <c r="W65" i="127"/>
  <c r="T65" i="127"/>
  <c r="Q65" i="127"/>
  <c r="N65" i="127"/>
  <c r="K65" i="127"/>
  <c r="D65" i="127"/>
  <c r="C65" i="127"/>
  <c r="BP64" i="127"/>
  <c r="BM64" i="127"/>
  <c r="BJ64" i="127"/>
  <c r="BG64" i="127"/>
  <c r="BD64" i="127"/>
  <c r="BA64" i="127"/>
  <c r="AX64" i="127"/>
  <c r="AU64" i="127"/>
  <c r="AL64" i="127"/>
  <c r="AI64" i="127"/>
  <c r="AF64" i="127"/>
  <c r="W64" i="127"/>
  <c r="T64" i="127"/>
  <c r="Q64" i="127"/>
  <c r="N64" i="127"/>
  <c r="K64" i="127"/>
  <c r="D64" i="127"/>
  <c r="C64" i="127"/>
  <c r="BP63" i="127"/>
  <c r="BM63" i="127"/>
  <c r="BJ63" i="127"/>
  <c r="BG63" i="127"/>
  <c r="BD63" i="127"/>
  <c r="BA63" i="127"/>
  <c r="AX63" i="127"/>
  <c r="AU63" i="127"/>
  <c r="AL63" i="127"/>
  <c r="AI63" i="127"/>
  <c r="AF63" i="127"/>
  <c r="W63" i="127"/>
  <c r="T63" i="127"/>
  <c r="Q63" i="127"/>
  <c r="N63" i="127"/>
  <c r="K63" i="127"/>
  <c r="D63" i="127"/>
  <c r="C63" i="127"/>
  <c r="BP62" i="127"/>
  <c r="BM62" i="127"/>
  <c r="BJ62" i="127"/>
  <c r="BG62" i="127"/>
  <c r="BD62" i="127"/>
  <c r="BA62" i="127"/>
  <c r="AX62" i="127"/>
  <c r="AU62" i="127"/>
  <c r="AL62" i="127"/>
  <c r="AI62" i="127"/>
  <c r="AF62" i="127"/>
  <c r="W62" i="127"/>
  <c r="T62" i="127"/>
  <c r="Q62" i="127"/>
  <c r="N62" i="127"/>
  <c r="K62" i="127"/>
  <c r="D62" i="127"/>
  <c r="C62" i="127"/>
  <c r="BP61" i="127"/>
  <c r="BM61" i="127"/>
  <c r="BJ61" i="127"/>
  <c r="BG61" i="127"/>
  <c r="BD61" i="127"/>
  <c r="BA61" i="127"/>
  <c r="AX61" i="127"/>
  <c r="AU61" i="127"/>
  <c r="AL61" i="127"/>
  <c r="AI61" i="127"/>
  <c r="AF61" i="127"/>
  <c r="W61" i="127"/>
  <c r="T61" i="127"/>
  <c r="Q61" i="127"/>
  <c r="N61" i="127"/>
  <c r="K61" i="127"/>
  <c r="D61" i="127"/>
  <c r="C61" i="127"/>
  <c r="BP60" i="127"/>
  <c r="BM60" i="127"/>
  <c r="BJ60" i="127"/>
  <c r="BG60" i="127"/>
  <c r="BD60" i="127"/>
  <c r="BA60" i="127"/>
  <c r="AX60" i="127"/>
  <c r="AU60" i="127"/>
  <c r="AL60" i="127"/>
  <c r="AI60" i="127"/>
  <c r="AF60" i="127"/>
  <c r="W60" i="127"/>
  <c r="T60" i="127"/>
  <c r="Q60" i="127"/>
  <c r="N60" i="127"/>
  <c r="K60" i="127"/>
  <c r="D60" i="127"/>
  <c r="C60" i="127"/>
  <c r="BP59" i="127"/>
  <c r="BM59" i="127"/>
  <c r="BJ59" i="127"/>
  <c r="BG59" i="127"/>
  <c r="BD59" i="127"/>
  <c r="BA59" i="127"/>
  <c r="AX59" i="127"/>
  <c r="AU59" i="127"/>
  <c r="AL59" i="127"/>
  <c r="AI59" i="127"/>
  <c r="AF59" i="127"/>
  <c r="W59" i="127"/>
  <c r="T59" i="127"/>
  <c r="Q59" i="127"/>
  <c r="N59" i="127"/>
  <c r="K59" i="127"/>
  <c r="D59" i="127"/>
  <c r="C59" i="127"/>
  <c r="BP58" i="127"/>
  <c r="BM58" i="127"/>
  <c r="BJ58" i="127"/>
  <c r="BG58" i="127"/>
  <c r="BD58" i="127"/>
  <c r="BA58" i="127"/>
  <c r="AX58" i="127"/>
  <c r="AU58" i="127"/>
  <c r="AL58" i="127"/>
  <c r="AI58" i="127"/>
  <c r="AF58" i="127"/>
  <c r="W58" i="127"/>
  <c r="T58" i="127"/>
  <c r="Q58" i="127"/>
  <c r="N58" i="127"/>
  <c r="K58" i="127"/>
  <c r="D58" i="127"/>
  <c r="C58" i="127"/>
  <c r="BP57" i="127"/>
  <c r="BM57" i="127"/>
  <c r="BJ57" i="127"/>
  <c r="BG57" i="127"/>
  <c r="BD57" i="127"/>
  <c r="BA57" i="127"/>
  <c r="AX57" i="127"/>
  <c r="AU57" i="127"/>
  <c r="AL57" i="127"/>
  <c r="AF57" i="127"/>
  <c r="W57" i="127"/>
  <c r="T57" i="127"/>
  <c r="Q57" i="127"/>
  <c r="N57" i="127"/>
  <c r="K57" i="127"/>
  <c r="D57" i="127"/>
  <c r="C57" i="127"/>
  <c r="BP56" i="127"/>
  <c r="BM56" i="127"/>
  <c r="BJ56" i="127"/>
  <c r="BG56" i="127"/>
  <c r="BD56" i="127"/>
  <c r="BA56" i="127"/>
  <c r="AX56" i="127"/>
  <c r="AU56" i="127"/>
  <c r="AL56" i="127"/>
  <c r="AI56" i="127"/>
  <c r="AF56" i="127"/>
  <c r="W56" i="127"/>
  <c r="T56" i="127"/>
  <c r="Q56" i="127"/>
  <c r="N56" i="127"/>
  <c r="K56" i="127"/>
  <c r="D56" i="127"/>
  <c r="C56" i="127"/>
  <c r="BP55" i="127"/>
  <c r="BM55" i="127"/>
  <c r="BJ55" i="127"/>
  <c r="BG55" i="127"/>
  <c r="BD55" i="127"/>
  <c r="BA55" i="127"/>
  <c r="AX55" i="127"/>
  <c r="AU55" i="127"/>
  <c r="AL55" i="127"/>
  <c r="AI55" i="127"/>
  <c r="AF55" i="127"/>
  <c r="W55" i="127"/>
  <c r="T55" i="127"/>
  <c r="Q55" i="127"/>
  <c r="N55" i="127"/>
  <c r="K55" i="127"/>
  <c r="D55" i="127"/>
  <c r="C55" i="127"/>
  <c r="BG54" i="127"/>
  <c r="BD54" i="127"/>
  <c r="BA54" i="127"/>
  <c r="AX54" i="127"/>
  <c r="AU54" i="127"/>
  <c r="AL54" i="127"/>
  <c r="AI54" i="127"/>
  <c r="AF54" i="127"/>
  <c r="W54" i="127"/>
  <c r="D54" i="127"/>
  <c r="C54" i="127"/>
  <c r="BG53" i="127"/>
  <c r="BD53" i="127"/>
  <c r="BA53" i="127"/>
  <c r="AX53" i="127"/>
  <c r="AU53" i="127"/>
  <c r="AL53" i="127"/>
  <c r="AI53" i="127"/>
  <c r="AF53" i="127"/>
  <c r="W53" i="127"/>
  <c r="D53" i="127"/>
  <c r="C53" i="127"/>
  <c r="BU52" i="127"/>
  <c r="BT52" i="127"/>
  <c r="BR52" i="127"/>
  <c r="BQ52" i="127"/>
  <c r="BO52" i="127"/>
  <c r="BN52" i="127"/>
  <c r="BL52" i="127"/>
  <c r="BK52" i="127"/>
  <c r="BI52" i="127"/>
  <c r="BH52" i="127"/>
  <c r="BF52" i="127"/>
  <c r="BE52" i="127"/>
  <c r="BC52" i="127"/>
  <c r="BB52" i="127"/>
  <c r="AZ52" i="127"/>
  <c r="AY52" i="127"/>
  <c r="AW52" i="127"/>
  <c r="AV52" i="127"/>
  <c r="AT52" i="127"/>
  <c r="AS52" i="127"/>
  <c r="AQ52" i="127"/>
  <c r="AP52" i="127"/>
  <c r="AN52" i="127"/>
  <c r="AM52" i="127"/>
  <c r="AK52" i="127"/>
  <c r="AJ52" i="127"/>
  <c r="AH52" i="127"/>
  <c r="AG52" i="127"/>
  <c r="AD52" i="127"/>
  <c r="Y52" i="127"/>
  <c r="X52" i="127"/>
  <c r="S52" i="127"/>
  <c r="R52" i="127"/>
  <c r="P52" i="127"/>
  <c r="O52" i="127"/>
  <c r="M52" i="127"/>
  <c r="L52" i="127"/>
  <c r="J52" i="127"/>
  <c r="I52" i="127"/>
  <c r="G52" i="127"/>
  <c r="F52" i="127"/>
  <c r="B70" i="127" l="1"/>
  <c r="B71" i="127"/>
  <c r="B72" i="127"/>
  <c r="B54" i="127"/>
  <c r="B58" i="127"/>
  <c r="B59" i="127"/>
  <c r="B60" i="127"/>
  <c r="B66" i="127"/>
  <c r="E52" i="127"/>
  <c r="AU52" i="127"/>
  <c r="B64" i="127"/>
  <c r="B55" i="127"/>
  <c r="B62" i="127"/>
  <c r="W52" i="127"/>
  <c r="AX52" i="127"/>
  <c r="C52" i="127"/>
  <c r="Q52" i="127"/>
  <c r="AL52" i="127"/>
  <c r="BD52" i="127"/>
  <c r="N52" i="127"/>
  <c r="AI52" i="127"/>
  <c r="BA52" i="127"/>
  <c r="BS52" i="127"/>
  <c r="B61" i="127"/>
  <c r="B68" i="127"/>
  <c r="B69" i="127"/>
  <c r="AF52" i="127"/>
  <c r="BM52" i="127"/>
  <c r="D52" i="127"/>
  <c r="AO52" i="127"/>
  <c r="BG52" i="127"/>
  <c r="B67" i="127"/>
  <c r="AC52" i="127"/>
  <c r="BP52" i="127"/>
  <c r="H52" i="127"/>
  <c r="B63" i="127"/>
  <c r="B65" i="127"/>
  <c r="B53" i="127"/>
  <c r="AR52" i="127"/>
  <c r="BJ52" i="127"/>
  <c r="T52" i="127"/>
  <c r="B73" i="127"/>
  <c r="B56" i="127"/>
  <c r="B57" i="127"/>
  <c r="K52" i="127"/>
  <c r="BM121" i="128"/>
  <c r="BG121" i="128"/>
  <c r="AX121" i="128"/>
  <c r="AU121" i="128"/>
  <c r="AC121" i="128"/>
  <c r="W121" i="128"/>
  <c r="N121" i="128"/>
  <c r="K121" i="128"/>
  <c r="E121" i="128"/>
  <c r="BP115" i="128"/>
  <c r="BM115" i="128"/>
  <c r="AX115" i="128"/>
  <c r="AU115" i="128"/>
  <c r="AO115" i="128"/>
  <c r="AC115" i="128"/>
  <c r="K115" i="128"/>
  <c r="BP109" i="128"/>
  <c r="BM109" i="128"/>
  <c r="AX109" i="128"/>
  <c r="AU109" i="128"/>
  <c r="AF109" i="128"/>
  <c r="N109" i="128"/>
  <c r="BP103" i="128"/>
  <c r="BM103" i="128"/>
  <c r="AU103" i="128"/>
  <c r="AF103" i="128"/>
  <c r="AC103" i="128"/>
  <c r="N103" i="128"/>
  <c r="T97" i="128"/>
  <c r="AO91" i="128"/>
  <c r="AL85" i="128"/>
  <c r="T85" i="128"/>
  <c r="BG79" i="128"/>
  <c r="BM73" i="128"/>
  <c r="AC73" i="128"/>
  <c r="N73" i="128"/>
  <c r="AL67" i="128"/>
  <c r="AF67" i="128"/>
  <c r="N67" i="128"/>
  <c r="E67" i="128"/>
  <c r="BP61" i="128"/>
  <c r="BG61" i="128"/>
  <c r="AF61" i="128"/>
  <c r="AX49" i="128"/>
  <c r="AR43" i="128"/>
  <c r="BU7" i="128"/>
  <c r="BT7" i="128"/>
  <c r="BR7" i="128"/>
  <c r="BQ7" i="128"/>
  <c r="BO7" i="128"/>
  <c r="BN7" i="128"/>
  <c r="BL7" i="128"/>
  <c r="BK7" i="128"/>
  <c r="BI7" i="128"/>
  <c r="BH7" i="128"/>
  <c r="BF7" i="128"/>
  <c r="BE7" i="128"/>
  <c r="BC7" i="128"/>
  <c r="BB7" i="128"/>
  <c r="AZ7" i="128"/>
  <c r="AY7" i="128"/>
  <c r="AW7" i="128"/>
  <c r="AV7" i="128"/>
  <c r="AT7" i="128"/>
  <c r="AS7" i="128"/>
  <c r="AQ7" i="128"/>
  <c r="AP7" i="128"/>
  <c r="AN7" i="128"/>
  <c r="AM7" i="128"/>
  <c r="AK7" i="128"/>
  <c r="AJ7" i="128"/>
  <c r="AH7" i="128"/>
  <c r="AG7" i="128"/>
  <c r="AE7" i="128"/>
  <c r="AD7" i="128"/>
  <c r="AB7" i="128"/>
  <c r="AA7" i="128"/>
  <c r="Y7" i="128"/>
  <c r="X7" i="128"/>
  <c r="V7" i="128"/>
  <c r="U7" i="128"/>
  <c r="S7" i="128"/>
  <c r="R7" i="128"/>
  <c r="P7" i="128"/>
  <c r="O7" i="128"/>
  <c r="M7" i="128"/>
  <c r="L7" i="128"/>
  <c r="J7" i="128"/>
  <c r="I7" i="128"/>
  <c r="G7" i="128"/>
  <c r="F7" i="128"/>
  <c r="D7" i="128" l="1"/>
  <c r="C7" i="128"/>
  <c r="AL37" i="128"/>
  <c r="BM61" i="128"/>
  <c r="AL103" i="128"/>
  <c r="BD103" i="128"/>
  <c r="T109" i="128"/>
  <c r="AL109" i="128"/>
  <c r="BD109" i="128"/>
  <c r="T115" i="128"/>
  <c r="AL115" i="128"/>
  <c r="BD115" i="128"/>
  <c r="T121" i="128"/>
  <c r="AL121" i="128"/>
  <c r="BP67" i="128"/>
  <c r="BD85" i="128"/>
  <c r="T73" i="128"/>
  <c r="BD73" i="128"/>
  <c r="AU97" i="128"/>
  <c r="AI43" i="128"/>
  <c r="BS43" i="128"/>
  <c r="AC85" i="128"/>
  <c r="N97" i="128"/>
  <c r="BP97" i="128"/>
  <c r="N37" i="128"/>
  <c r="AF37" i="128"/>
  <c r="Q73" i="128"/>
  <c r="BS115" i="128"/>
  <c r="BS97" i="128"/>
  <c r="BS37" i="128"/>
  <c r="BP91" i="128"/>
  <c r="BP85" i="128"/>
  <c r="BP79" i="128"/>
  <c r="BP73" i="128"/>
  <c r="BM97" i="128"/>
  <c r="BM91" i="128"/>
  <c r="BM85" i="128"/>
  <c r="BM79" i="128"/>
  <c r="BM67" i="128"/>
  <c r="BM37" i="128"/>
  <c r="BP25" i="128"/>
  <c r="E31" i="128"/>
  <c r="N31" i="128"/>
  <c r="AF31" i="128"/>
  <c r="AO31" i="128"/>
  <c r="AX31" i="128"/>
  <c r="BS25" i="128"/>
  <c r="BS31" i="128"/>
  <c r="BM25" i="128"/>
  <c r="AL31" i="128"/>
  <c r="Q37" i="128"/>
  <c r="BJ115" i="128"/>
  <c r="BJ109" i="128"/>
  <c r="BJ103" i="128"/>
  <c r="BJ43" i="128"/>
  <c r="BJ37" i="128"/>
  <c r="BJ25" i="128"/>
  <c r="BG115" i="128"/>
  <c r="BG109" i="128"/>
  <c r="BG103" i="128"/>
  <c r="BG97" i="128"/>
  <c r="BG91" i="128"/>
  <c r="BG85" i="128"/>
  <c r="BG73" i="128"/>
  <c r="BG67" i="128"/>
  <c r="BD121" i="128"/>
  <c r="BD91" i="128"/>
  <c r="BD79" i="128"/>
  <c r="BD67" i="128"/>
  <c r="BD61" i="128"/>
  <c r="BD43" i="128"/>
  <c r="BD37" i="128"/>
  <c r="BA115" i="128"/>
  <c r="BA103" i="128"/>
  <c r="BA97" i="128"/>
  <c r="BA91" i="128"/>
  <c r="BA85" i="128"/>
  <c r="BA73" i="128"/>
  <c r="AX91" i="128"/>
  <c r="AX85" i="128"/>
  <c r="AX79" i="128"/>
  <c r="AX73" i="128"/>
  <c r="AX67" i="128"/>
  <c r="AX61" i="128"/>
  <c r="AU67" i="128"/>
  <c r="AU61" i="128"/>
  <c r="AU85" i="128"/>
  <c r="AU79" i="128"/>
  <c r="AU73" i="128"/>
  <c r="AU49" i="128"/>
  <c r="AU37" i="128"/>
  <c r="AU31" i="128"/>
  <c r="AU25" i="128"/>
  <c r="AR49" i="128"/>
  <c r="AR37" i="128"/>
  <c r="AR31" i="128"/>
  <c r="AR25" i="128"/>
  <c r="AO109" i="128"/>
  <c r="AO103" i="128"/>
  <c r="AO97" i="128"/>
  <c r="AO85" i="128"/>
  <c r="AO73" i="128"/>
  <c r="AO67" i="128"/>
  <c r="AO61" i="128"/>
  <c r="AO25" i="128"/>
  <c r="AL97" i="128"/>
  <c r="AL79" i="128"/>
  <c r="AL61" i="128"/>
  <c r="AL49" i="128"/>
  <c r="AL43" i="128"/>
  <c r="AI121" i="128"/>
  <c r="AI109" i="128"/>
  <c r="AI103" i="128"/>
  <c r="AI67" i="128"/>
  <c r="AI61" i="128"/>
  <c r="AI49" i="128"/>
  <c r="AI37" i="128"/>
  <c r="AI31" i="128"/>
  <c r="AI25" i="128"/>
  <c r="AF115" i="128"/>
  <c r="AF97" i="128"/>
  <c r="AF91" i="128"/>
  <c r="AF85" i="128"/>
  <c r="AF73" i="128"/>
  <c r="AF49" i="128"/>
  <c r="AF43" i="128"/>
  <c r="AF25" i="128"/>
  <c r="AC109" i="128"/>
  <c r="AC97" i="128"/>
  <c r="AC91" i="128"/>
  <c r="AC67" i="128"/>
  <c r="AC49" i="128"/>
  <c r="AC43" i="128"/>
  <c r="AC37" i="128"/>
  <c r="AC31" i="128"/>
  <c r="AC25" i="128"/>
  <c r="Z115" i="128"/>
  <c r="Z91" i="128"/>
  <c r="Z67" i="128"/>
  <c r="Z49" i="128"/>
  <c r="Z43" i="128"/>
  <c r="W115" i="128"/>
  <c r="W109" i="128"/>
  <c r="W97" i="128"/>
  <c r="W91" i="128"/>
  <c r="W85" i="128"/>
  <c r="W79" i="128"/>
  <c r="W73" i="128"/>
  <c r="W67" i="128"/>
  <c r="W49" i="128"/>
  <c r="W43" i="128"/>
  <c r="W37" i="128"/>
  <c r="W31" i="128"/>
  <c r="T103" i="128"/>
  <c r="T91" i="128"/>
  <c r="T79" i="128"/>
  <c r="T67" i="128"/>
  <c r="T49" i="128"/>
  <c r="T43" i="128"/>
  <c r="T37" i="128"/>
  <c r="V6" i="128"/>
  <c r="T31" i="128"/>
  <c r="Q121" i="128"/>
  <c r="Q103" i="128"/>
  <c r="Q79" i="128"/>
  <c r="Q67" i="128"/>
  <c r="Q49" i="128"/>
  <c r="Q31" i="128"/>
  <c r="N91" i="128"/>
  <c r="N85" i="128"/>
  <c r="N79" i="128"/>
  <c r="N49" i="128"/>
  <c r="N43" i="128"/>
  <c r="K103" i="128"/>
  <c r="K97" i="128"/>
  <c r="K91" i="128"/>
  <c r="K85" i="128"/>
  <c r="K79" i="128"/>
  <c r="K67" i="128"/>
  <c r="K49" i="128"/>
  <c r="K43" i="128"/>
  <c r="K37" i="128"/>
  <c r="K31" i="128"/>
  <c r="H109" i="128"/>
  <c r="H85" i="128"/>
  <c r="H79" i="128"/>
  <c r="H73" i="128"/>
  <c r="H67" i="128"/>
  <c r="B67" i="128" s="1"/>
  <c r="H49" i="128"/>
  <c r="H43" i="128"/>
  <c r="H37" i="128"/>
  <c r="H31" i="128"/>
  <c r="E115" i="128"/>
  <c r="E103" i="128"/>
  <c r="E97" i="128"/>
  <c r="E91" i="128"/>
  <c r="E85" i="128"/>
  <c r="E79" i="128"/>
  <c r="E73" i="128"/>
  <c r="E49" i="128"/>
  <c r="E43" i="128"/>
  <c r="E37" i="128"/>
  <c r="B37" i="128" s="1"/>
  <c r="BS121" i="128"/>
  <c r="BS109" i="128"/>
  <c r="BS103" i="128"/>
  <c r="BP43" i="128"/>
  <c r="BP31" i="128"/>
  <c r="BP121" i="128"/>
  <c r="BO6" i="128"/>
  <c r="BM43" i="128"/>
  <c r="BJ121" i="128"/>
  <c r="BJ97" i="128"/>
  <c r="BJ31" i="128"/>
  <c r="BG37" i="128"/>
  <c r="BD97" i="128"/>
  <c r="BA121" i="128"/>
  <c r="BA109" i="128"/>
  <c r="BA79" i="128"/>
  <c r="BA67" i="128"/>
  <c r="AX103" i="128"/>
  <c r="AX97" i="128"/>
  <c r="AX43" i="128"/>
  <c r="AX37" i="128"/>
  <c r="AX25" i="128"/>
  <c r="AZ6" i="128"/>
  <c r="AU91" i="128"/>
  <c r="AU43" i="128"/>
  <c r="AR121" i="128"/>
  <c r="AR115" i="128"/>
  <c r="AR91" i="128"/>
  <c r="AR85" i="128"/>
  <c r="AO79" i="128"/>
  <c r="AO49" i="128"/>
  <c r="AO43" i="128"/>
  <c r="AO37" i="128"/>
  <c r="AQ6" i="128"/>
  <c r="AL91" i="128"/>
  <c r="AL73" i="128"/>
  <c r="AN6" i="128"/>
  <c r="AL25" i="128"/>
  <c r="AI115" i="128"/>
  <c r="AF121" i="128"/>
  <c r="AF79" i="128"/>
  <c r="AH6" i="128"/>
  <c r="AC79" i="128"/>
  <c r="AE6" i="128"/>
  <c r="Z121" i="128"/>
  <c r="Z109" i="128"/>
  <c r="Z103" i="128"/>
  <c r="Z97" i="128"/>
  <c r="Z85" i="128"/>
  <c r="Z79" i="128"/>
  <c r="W103" i="128"/>
  <c r="Y6" i="128"/>
  <c r="Q115" i="128"/>
  <c r="Q91" i="128"/>
  <c r="Q85" i="128"/>
  <c r="S6" i="128"/>
  <c r="N115" i="128"/>
  <c r="E25" i="128"/>
  <c r="N25" i="128"/>
  <c r="W25" i="128"/>
  <c r="BA49" i="128"/>
  <c r="BJ49" i="128"/>
  <c r="H55" i="128"/>
  <c r="Q55" i="128"/>
  <c r="Z55" i="128"/>
  <c r="AI55" i="128"/>
  <c r="AR55" i="128"/>
  <c r="BA55" i="128"/>
  <c r="BJ55" i="128"/>
  <c r="BS55" i="128"/>
  <c r="H61" i="128"/>
  <c r="Q61" i="128"/>
  <c r="H25" i="128"/>
  <c r="Q25" i="128"/>
  <c r="BD49" i="128"/>
  <c r="BM49" i="128"/>
  <c r="K55" i="128"/>
  <c r="T55" i="128"/>
  <c r="AC55" i="128"/>
  <c r="AL55" i="128"/>
  <c r="BD55" i="128"/>
  <c r="BM55" i="128"/>
  <c r="K61" i="128"/>
  <c r="T61" i="128"/>
  <c r="AC61" i="128"/>
  <c r="T25" i="128"/>
  <c r="BG49" i="128"/>
  <c r="BP49" i="128"/>
  <c r="N55" i="128"/>
  <c r="W55" i="128"/>
  <c r="AF55" i="128"/>
  <c r="AO55" i="128"/>
  <c r="AX55" i="128"/>
  <c r="BP55" i="128"/>
  <c r="W61" i="128"/>
  <c r="P6" i="128"/>
  <c r="N61" i="128"/>
  <c r="K109" i="128"/>
  <c r="M6" i="128"/>
  <c r="K73" i="128"/>
  <c r="K25" i="128"/>
  <c r="H121" i="128"/>
  <c r="B121" i="128" s="1"/>
  <c r="H115" i="128"/>
  <c r="H103" i="128"/>
  <c r="H97" i="128"/>
  <c r="H91" i="128"/>
  <c r="J6" i="128"/>
  <c r="E61" i="128"/>
  <c r="B61" i="128" s="1"/>
  <c r="G6" i="128"/>
  <c r="E55" i="128"/>
  <c r="BS49" i="128"/>
  <c r="BM31" i="128"/>
  <c r="BF6" i="128"/>
  <c r="BG25" i="128"/>
  <c r="BD25" i="128"/>
  <c r="BD31" i="128"/>
  <c r="BP37" i="128"/>
  <c r="BR6" i="128"/>
  <c r="BG43" i="128"/>
  <c r="BG31" i="128"/>
  <c r="BI6" i="128"/>
  <c r="BG55" i="128"/>
  <c r="BA61" i="128"/>
  <c r="BA43" i="128"/>
  <c r="BA37" i="128"/>
  <c r="BA31" i="128"/>
  <c r="BA25" i="128"/>
  <c r="BC6" i="128"/>
  <c r="BJ61" i="128"/>
  <c r="BS61" i="128"/>
  <c r="BJ67" i="128"/>
  <c r="BS67" i="128"/>
  <c r="BJ73" i="128"/>
  <c r="BS73" i="128"/>
  <c r="BJ79" i="128"/>
  <c r="BS79" i="128"/>
  <c r="BJ85" i="128"/>
  <c r="BS85" i="128"/>
  <c r="BJ91" i="128"/>
  <c r="BS91" i="128"/>
  <c r="BL6" i="128"/>
  <c r="BU6" i="128"/>
  <c r="AR97" i="128"/>
  <c r="AR103" i="128"/>
  <c r="AR109" i="128"/>
  <c r="AO121" i="128"/>
  <c r="AR79" i="128"/>
  <c r="AR73" i="128"/>
  <c r="AR67" i="128"/>
  <c r="AR61" i="128"/>
  <c r="AI73" i="128"/>
  <c r="AI79" i="128"/>
  <c r="AI85" i="128"/>
  <c r="AI91" i="128"/>
  <c r="AI97" i="128"/>
  <c r="AT6" i="128"/>
  <c r="AK6" i="128"/>
  <c r="AW6" i="128"/>
  <c r="AU55" i="128"/>
  <c r="Z73" i="128"/>
  <c r="Z61" i="128"/>
  <c r="Z37" i="128"/>
  <c r="AB6" i="128"/>
  <c r="Z25" i="128"/>
  <c r="Z31" i="128"/>
  <c r="Q97" i="128"/>
  <c r="Q109" i="128"/>
  <c r="E109" i="128"/>
  <c r="B109" i="128" s="1"/>
  <c r="Q43" i="128"/>
  <c r="AV6" i="128"/>
  <c r="AU7" i="128"/>
  <c r="BH6" i="128"/>
  <c r="BG7" i="128"/>
  <c r="BT6" i="128"/>
  <c r="BS7" i="128"/>
  <c r="I6" i="128"/>
  <c r="H7" i="128"/>
  <c r="O6" i="128"/>
  <c r="N7" i="128"/>
  <c r="U6" i="128"/>
  <c r="T7" i="128"/>
  <c r="AA6" i="128"/>
  <c r="Z7" i="128"/>
  <c r="AG6" i="128"/>
  <c r="AF7" i="128"/>
  <c r="AM6" i="128"/>
  <c r="AL7" i="128"/>
  <c r="AS6" i="128"/>
  <c r="AR7" i="128"/>
  <c r="BN6" i="128"/>
  <c r="BM7" i="128"/>
  <c r="BE6" i="128"/>
  <c r="BD7" i="128"/>
  <c r="BB6" i="128"/>
  <c r="BA7" i="128"/>
  <c r="AY6" i="128"/>
  <c r="AX7" i="128"/>
  <c r="BK6" i="128"/>
  <c r="BJ7" i="128"/>
  <c r="BQ6" i="128"/>
  <c r="BP7" i="128"/>
  <c r="F6" i="128"/>
  <c r="E7" i="128"/>
  <c r="L6" i="128"/>
  <c r="K7" i="128"/>
  <c r="R6" i="128"/>
  <c r="Q7" i="128"/>
  <c r="X6" i="128"/>
  <c r="W7" i="128"/>
  <c r="AD6" i="128"/>
  <c r="AC7" i="128"/>
  <c r="AJ6" i="128"/>
  <c r="AI7" i="128"/>
  <c r="AP6" i="128"/>
  <c r="AO7" i="128"/>
  <c r="B52" i="127"/>
  <c r="B7" i="128" l="1"/>
  <c r="B43" i="128"/>
  <c r="B25" i="128"/>
  <c r="B49" i="128"/>
  <c r="B31" i="128"/>
  <c r="B85" i="128"/>
  <c r="B91" i="128"/>
  <c r="B97" i="128"/>
  <c r="B79" i="128"/>
  <c r="B103" i="128"/>
  <c r="B115" i="128"/>
  <c r="B73" i="128"/>
  <c r="B55" i="128"/>
  <c r="BM6" i="128"/>
  <c r="BD6" i="128"/>
  <c r="D6" i="128"/>
  <c r="T6" i="128"/>
  <c r="AF6" i="128"/>
  <c r="AR6" i="128"/>
  <c r="BA6" i="128"/>
  <c r="BS6" i="128"/>
  <c r="BG6" i="128"/>
  <c r="AU6" i="128"/>
  <c r="AL6" i="128"/>
  <c r="Z6" i="128"/>
  <c r="N6" i="128"/>
  <c r="C6" i="128"/>
  <c r="H6" i="128"/>
  <c r="AI6" i="128"/>
  <c r="W6" i="128"/>
  <c r="K6" i="128"/>
  <c r="BP6" i="128"/>
  <c r="AX6" i="128"/>
  <c r="AO6" i="128"/>
  <c r="AC6" i="128"/>
  <c r="Q6" i="128"/>
  <c r="E6" i="128"/>
  <c r="BJ6" i="128"/>
  <c r="D65" i="130"/>
  <c r="C65" i="130"/>
  <c r="B6" i="128" l="1"/>
  <c r="B65" i="130"/>
  <c r="J6" i="127" l="1"/>
  <c r="P6" i="127"/>
  <c r="BL6" i="127"/>
  <c r="BH6" i="127"/>
  <c r="BI6" i="127"/>
  <c r="BF6" i="127"/>
  <c r="AZ6" i="127"/>
  <c r="AW6" i="127"/>
  <c r="AQ6" i="127"/>
  <c r="O6" i="127"/>
  <c r="L6" i="127"/>
  <c r="G6" i="127"/>
  <c r="BR6" i="127"/>
  <c r="BE6" i="127"/>
  <c r="BC6" i="127"/>
  <c r="AT6" i="127"/>
  <c r="AS6" i="127"/>
  <c r="AN6" i="127"/>
  <c r="AK6" i="127"/>
  <c r="AG6" i="127"/>
  <c r="AH6" i="127"/>
  <c r="AA6" i="127"/>
  <c r="Y6" i="127"/>
  <c r="U6" i="127"/>
  <c r="V6" i="127"/>
  <c r="M6" i="127"/>
  <c r="I6" i="127"/>
  <c r="BT6" i="127"/>
  <c r="X6" i="127"/>
  <c r="AB6" i="127"/>
  <c r="F6" i="127"/>
  <c r="AP6" i="127"/>
  <c r="BB6" i="127"/>
  <c r="S6" i="127"/>
  <c r="AM6" i="127"/>
  <c r="AY6" i="127"/>
  <c r="BK6" i="127"/>
  <c r="BO6" i="127"/>
  <c r="BU6" i="127"/>
  <c r="R6" i="127"/>
  <c r="AD6" i="127"/>
  <c r="BN6" i="127"/>
  <c r="AJ6" i="127"/>
  <c r="AV6" i="127"/>
  <c r="BQ6" i="127"/>
  <c r="BJ6" i="127" l="1"/>
  <c r="Z6" i="127"/>
  <c r="AL6" i="127"/>
  <c r="N6" i="127"/>
  <c r="H6" i="127"/>
  <c r="BP6" i="127"/>
  <c r="AU6" i="127"/>
  <c r="T6" i="127"/>
  <c r="AI6" i="127"/>
  <c r="AX6" i="127"/>
  <c r="AO6" i="127"/>
  <c r="BD6" i="127"/>
  <c r="BG6" i="127"/>
  <c r="AC6" i="127"/>
  <c r="BA6" i="127"/>
  <c r="W6" i="127"/>
  <c r="K6" i="127"/>
  <c r="E6" i="127"/>
  <c r="BS6" i="127"/>
  <c r="AR6" i="127"/>
  <c r="AF6" i="127"/>
  <c r="Q6" i="127"/>
  <c r="D6" i="127"/>
  <c r="BM6" i="127"/>
  <c r="C6" i="127"/>
  <c r="B6" i="127" l="1"/>
  <c r="I6" i="130" l="1"/>
  <c r="J6" i="130"/>
  <c r="L6" i="130"/>
  <c r="M6" i="130"/>
  <c r="O6" i="130"/>
  <c r="P6" i="130"/>
  <c r="R6" i="130"/>
  <c r="S6" i="130"/>
  <c r="U6" i="130"/>
  <c r="V6" i="130"/>
  <c r="X6" i="130"/>
  <c r="Y6" i="130"/>
  <c r="AA6" i="130"/>
  <c r="AB6" i="130"/>
  <c r="AD6" i="130"/>
  <c r="AE6" i="130"/>
  <c r="AG6" i="130"/>
  <c r="AH6" i="130"/>
  <c r="AJ6" i="130"/>
  <c r="AK6" i="130"/>
  <c r="AM6" i="130"/>
  <c r="AN6" i="130"/>
  <c r="AP6" i="130"/>
  <c r="AQ6" i="130"/>
  <c r="AS6" i="130"/>
  <c r="AT6" i="130"/>
  <c r="AV6" i="130"/>
  <c r="AW6" i="130"/>
  <c r="AY6" i="130"/>
  <c r="AZ6" i="130"/>
  <c r="BB6" i="130"/>
  <c r="BC6" i="130"/>
  <c r="BE6" i="130"/>
  <c r="BD6" i="130" s="1"/>
  <c r="BF6" i="130"/>
  <c r="BH6" i="130"/>
  <c r="BI6" i="130"/>
  <c r="BK6" i="130"/>
  <c r="BL6" i="130"/>
  <c r="BN6" i="130"/>
  <c r="BO6" i="130"/>
  <c r="BQ6" i="130"/>
  <c r="BR6" i="130"/>
  <c r="BT6" i="130"/>
  <c r="BU6" i="130"/>
  <c r="AC6" i="130" l="1"/>
  <c r="BJ6" i="130"/>
  <c r="BG6" i="130"/>
  <c r="AO6" i="130"/>
  <c r="AX6" i="130"/>
  <c r="AL6" i="130"/>
  <c r="BP6" i="130"/>
  <c r="BS6" i="130"/>
  <c r="W6" i="130"/>
  <c r="T6" i="130"/>
  <c r="AR6" i="130"/>
  <c r="AU6" i="130"/>
  <c r="N6" i="130"/>
  <c r="Z6" i="130"/>
  <c r="BM6" i="130"/>
  <c r="K6" i="130"/>
  <c r="Q6" i="130"/>
  <c r="BA6" i="130"/>
  <c r="H6" i="130"/>
  <c r="AI6" i="130"/>
  <c r="AF6" i="130"/>
  <c r="I26" i="123"/>
  <c r="K26" i="123" l="1"/>
  <c r="J26" i="123"/>
  <c r="F26" i="123" l="1"/>
  <c r="C39" i="124"/>
  <c r="C6" i="124" s="1"/>
  <c r="D39" i="124"/>
  <c r="D6" i="124" s="1"/>
  <c r="C48" i="130"/>
  <c r="C53" i="130"/>
  <c r="C54" i="130"/>
  <c r="C42" i="130"/>
  <c r="C32" i="130"/>
  <c r="C22" i="130"/>
  <c r="F6" i="130"/>
  <c r="C61" i="130"/>
  <c r="C64" i="130"/>
  <c r="C58" i="130"/>
  <c r="C24" i="130"/>
  <c r="C18" i="130"/>
  <c r="C35" i="130"/>
  <c r="C25" i="130"/>
  <c r="C50" i="130"/>
  <c r="C38" i="130"/>
  <c r="C8" i="130"/>
  <c r="C51" i="130"/>
  <c r="C39" i="130"/>
  <c r="C56" i="130"/>
  <c r="C60" i="130"/>
  <c r="C52" i="130"/>
  <c r="C59" i="130"/>
  <c r="C37" i="130"/>
  <c r="C33" i="130"/>
  <c r="C12" i="130"/>
  <c r="C63" i="130"/>
  <c r="C17" i="130"/>
  <c r="C36" i="130"/>
  <c r="C45" i="130"/>
  <c r="C15" i="130"/>
  <c r="C49" i="130"/>
  <c r="C40" i="130"/>
  <c r="C41" i="130"/>
  <c r="C13" i="130"/>
  <c r="C27" i="130"/>
  <c r="C62" i="130"/>
  <c r="C28" i="130"/>
  <c r="C44" i="130"/>
  <c r="C30" i="130"/>
  <c r="C16" i="130"/>
  <c r="C43" i="130"/>
  <c r="C9" i="130"/>
  <c r="C26" i="130"/>
  <c r="C20" i="130"/>
  <c r="C31" i="130"/>
  <c r="C7" i="130"/>
  <c r="C11" i="130"/>
  <c r="C14" i="130"/>
  <c r="C23" i="130"/>
  <c r="C47" i="130"/>
  <c r="C57" i="130"/>
  <c r="C55" i="130"/>
  <c r="C21" i="130"/>
  <c r="C34" i="130"/>
  <c r="C10" i="130"/>
  <c r="C19" i="130"/>
  <c r="C29" i="130"/>
  <c r="C46" i="130"/>
  <c r="C6" i="130" l="1"/>
  <c r="E24" i="130"/>
  <c r="D24" i="130"/>
  <c r="B24" i="130" s="1"/>
  <c r="E43" i="130"/>
  <c r="D43" i="130"/>
  <c r="B43" i="130" s="1"/>
  <c r="E42" i="130"/>
  <c r="D42" i="130"/>
  <c r="B42" i="130" s="1"/>
  <c r="D47" i="130"/>
  <c r="B47" i="130" s="1"/>
  <c r="D10" i="130"/>
  <c r="B10" i="130" s="1"/>
  <c r="D45" i="130"/>
  <c r="B45" i="130" s="1"/>
  <c r="E59" i="130"/>
  <c r="D59" i="130"/>
  <c r="B59" i="130" s="1"/>
  <c r="D20" i="130"/>
  <c r="B20" i="130" s="1"/>
  <c r="E20" i="130"/>
  <c r="E26" i="130"/>
  <c r="D26" i="130"/>
  <c r="B26" i="130" s="1"/>
  <c r="E14" i="130"/>
  <c r="D14" i="130"/>
  <c r="B14" i="130" s="1"/>
  <c r="D38" i="130"/>
  <c r="B38" i="130" s="1"/>
  <c r="E38" i="130"/>
  <c r="D33" i="130"/>
  <c r="B33" i="130" s="1"/>
  <c r="D15" i="130"/>
  <c r="B15" i="130" s="1"/>
  <c r="E15" i="130"/>
  <c r="D40" i="130"/>
  <c r="B40" i="130" s="1"/>
  <c r="E58" i="130"/>
  <c r="D58" i="130"/>
  <c r="B58" i="130" s="1"/>
  <c r="D16" i="130"/>
  <c r="B16" i="130" s="1"/>
  <c r="D64" i="130"/>
  <c r="B64" i="130" s="1"/>
  <c r="E64" i="130"/>
  <c r="D35" i="130"/>
  <c r="B35" i="130" s="1"/>
  <c r="D44" i="130"/>
  <c r="B44" i="130" s="1"/>
  <c r="D50" i="130"/>
  <c r="B50" i="130" s="1"/>
  <c r="D21" i="130"/>
  <c r="B21" i="130" s="1"/>
  <c r="E21" i="130"/>
  <c r="D27" i="130"/>
  <c r="B27" i="130" s="1"/>
  <c r="E28" i="130"/>
  <c r="D28" i="130"/>
  <c r="B28" i="130" s="1"/>
  <c r="D11" i="130"/>
  <c r="B11" i="130" s="1"/>
  <c r="E11" i="130"/>
  <c r="D34" i="130"/>
  <c r="B34" i="130" s="1"/>
  <c r="E34" i="130"/>
  <c r="E31" i="130"/>
  <c r="D31" i="130"/>
  <c r="B31" i="130" s="1"/>
  <c r="D55" i="130"/>
  <c r="B55" i="130" s="1"/>
  <c r="E55" i="130"/>
  <c r="D7" i="130"/>
  <c r="E7" i="130"/>
  <c r="G6" i="130"/>
  <c r="E16" i="130"/>
  <c r="E35" i="130"/>
  <c r="E44" i="130"/>
  <c r="E50" i="130"/>
  <c r="E27" i="130"/>
  <c r="E54" i="130"/>
  <c r="D54" i="130"/>
  <c r="B54" i="130" s="1"/>
  <c r="E62" i="130"/>
  <c r="D62" i="130"/>
  <c r="B62" i="130" s="1"/>
  <c r="E19" i="130"/>
  <c r="D19" i="130"/>
  <c r="B19" i="130" s="1"/>
  <c r="E25" i="130"/>
  <c r="D25" i="130"/>
  <c r="B25" i="130" s="1"/>
  <c r="E52" i="130"/>
  <c r="D52" i="130"/>
  <c r="B52" i="130" s="1"/>
  <c r="E12" i="130"/>
  <c r="D12" i="130"/>
  <c r="B12" i="130" s="1"/>
  <c r="E30" i="130"/>
  <c r="D30" i="130"/>
  <c r="B30" i="130" s="1"/>
  <c r="E53" i="130"/>
  <c r="D53" i="130"/>
  <c r="B53" i="130" s="1"/>
  <c r="E22" i="130"/>
  <c r="D22" i="130"/>
  <c r="B22" i="130" s="1"/>
  <c r="E18" i="130"/>
  <c r="D18" i="130"/>
  <c r="B18" i="130" s="1"/>
  <c r="D23" i="130"/>
  <c r="B23" i="130" s="1"/>
  <c r="E23" i="130"/>
  <c r="D9" i="130"/>
  <c r="B9" i="130" s="1"/>
  <c r="E9" i="130"/>
  <c r="D60" i="130"/>
  <c r="B60" i="130" s="1"/>
  <c r="E60" i="130"/>
  <c r="D17" i="130"/>
  <c r="B17" i="130" s="1"/>
  <c r="D63" i="130"/>
  <c r="B63" i="130" s="1"/>
  <c r="D49" i="130"/>
  <c r="B49" i="130" s="1"/>
  <c r="E49" i="130"/>
  <c r="E36" i="130"/>
  <c r="D36" i="130"/>
  <c r="B36" i="130" s="1"/>
  <c r="E29" i="130"/>
  <c r="D29" i="130"/>
  <c r="B29" i="130" s="1"/>
  <c r="E17" i="130"/>
  <c r="E46" i="130"/>
  <c r="D46" i="130"/>
  <c r="B46" i="130" s="1"/>
  <c r="E8" i="130"/>
  <c r="D8" i="130"/>
  <c r="B8" i="130" s="1"/>
  <c r="E32" i="130"/>
  <c r="D32" i="130"/>
  <c r="B32" i="130" s="1"/>
  <c r="E63" i="130"/>
  <c r="E41" i="130"/>
  <c r="D41" i="130"/>
  <c r="B41" i="130" s="1"/>
  <c r="E61" i="130"/>
  <c r="D61" i="130"/>
  <c r="B61" i="130" s="1"/>
  <c r="E47" i="130"/>
  <c r="E48" i="130"/>
  <c r="D48" i="130"/>
  <c r="B48" i="130" s="1"/>
  <c r="E51" i="130"/>
  <c r="D51" i="130"/>
  <c r="B51" i="130" s="1"/>
  <c r="E33" i="130"/>
  <c r="E10" i="130"/>
  <c r="E37" i="130"/>
  <c r="D37" i="130"/>
  <c r="B37" i="130" s="1"/>
  <c r="E56" i="130"/>
  <c r="D56" i="130"/>
  <c r="B56" i="130" s="1"/>
  <c r="E40" i="130"/>
  <c r="E13" i="130"/>
  <c r="D13" i="130"/>
  <c r="B13" i="130" s="1"/>
  <c r="E39" i="130"/>
  <c r="D39" i="130"/>
  <c r="B39" i="130" s="1"/>
  <c r="E45" i="130"/>
  <c r="E57" i="130"/>
  <c r="D57" i="130"/>
  <c r="B57" i="130" s="1"/>
  <c r="E6" i="130" l="1"/>
  <c r="D6" i="130"/>
  <c r="B7" i="130"/>
  <c r="B6" i="130" l="1"/>
</calcChain>
</file>

<file path=xl/sharedStrings.xml><?xml version="1.0" encoding="utf-8"?>
<sst xmlns="http://schemas.openxmlformats.org/spreadsheetml/2006/main" count="6641" uniqueCount="5126">
  <si>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</si>
  <si>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</si>
  <si>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</si>
  <si>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</si>
  <si>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</si>
  <si>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</si>
  <si>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</si>
  <si>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</si>
  <si>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</si>
  <si>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</si>
  <si>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</si>
  <si>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</si>
  <si>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</si>
  <si>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</si>
  <si>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</si>
  <si>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</si>
  <si>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</si>
  <si>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</si>
  <si>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</si>
  <si>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</si>
  <si>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</si>
  <si>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</si>
  <si>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</si>
  <si>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</si>
  <si>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</si>
  <si>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</si>
  <si>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</si>
  <si>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</si>
  <si>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</si>
  <si>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</si>
  <si>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</si>
  <si>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</si>
  <si>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</si>
  <si>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</si>
  <si>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</si>
  <si>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</si>
  <si>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</si>
  <si>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</si>
  <si>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</si>
  <si>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</si>
  <si>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</si>
  <si>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</si>
  <si>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</si>
  <si>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</si>
  <si>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</si>
  <si>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</si>
  <si>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</si>
  <si>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</si>
  <si>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</si>
  <si>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</si>
  <si>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</si>
  <si>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</si>
  <si>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</si>
  <si>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</si>
  <si>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</si>
  <si>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</si>
  <si>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</si>
  <si>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</si>
  <si>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</si>
  <si>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</si>
  <si>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</si>
  <si>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</si>
  <si>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</si>
  <si>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</si>
  <si>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</si>
  <si>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</si>
  <si>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</si>
  <si>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</si>
  <si>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</si>
  <si>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</si>
  <si>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</si>
  <si>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</si>
  <si>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</si>
  <si>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</si>
  <si>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</si>
  <si>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</si>
  <si>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</si>
  <si>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</si>
  <si>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</si>
  <si>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</si>
  <si>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</si>
  <si>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</si>
  <si>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</si>
  <si>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</si>
  <si>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</si>
  <si>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</si>
  <si>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</si>
  <si>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</si>
  <si>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</si>
  <si>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</si>
  <si>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</si>
  <si>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</si>
  <si>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</si>
  <si>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</si>
  <si>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</si>
  <si>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</si>
  <si>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</si>
  <si>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</si>
  <si>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</si>
  <si>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</si>
  <si>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</si>
  <si>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</si>
  <si>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</si>
  <si>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</si>
  <si>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</si>
  <si>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</si>
  <si>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</si>
  <si>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</si>
  <si>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</si>
  <si>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</si>
  <si>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</si>
  <si>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</si>
  <si>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</si>
  <si>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</si>
  <si>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</si>
  <si>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</si>
  <si>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</si>
  <si>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</si>
  <si>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</si>
  <si>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</si>
  <si>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</si>
  <si>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</si>
  <si>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</si>
  <si>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</si>
  <si>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</si>
  <si>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</si>
  <si>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</si>
  <si>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</si>
  <si>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</si>
  <si>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</si>
  <si>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</si>
  <si>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</si>
  <si>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</si>
  <si>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</si>
  <si>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</si>
  <si>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</si>
  <si>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</si>
  <si>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</si>
  <si>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</si>
  <si>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</si>
  <si>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</si>
  <si>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</si>
  <si>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</si>
  <si>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</si>
  <si>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</si>
  <si>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</si>
  <si>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</si>
  <si>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</si>
  <si>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</si>
  <si>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</si>
  <si>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</si>
  <si>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</si>
  <si>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</si>
  <si>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</si>
  <si>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</si>
  <si>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</si>
  <si>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</si>
  <si>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</si>
  <si>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</si>
  <si>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</si>
  <si>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</si>
  <si>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</si>
  <si>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</si>
  <si>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</si>
  <si>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</si>
  <si>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</si>
  <si>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</si>
  <si>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</si>
  <si>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</si>
  <si>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</si>
  <si>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</si>
  <si>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</si>
  <si>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</si>
  <si>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7" type="noConversion"/>
  </si>
  <si>
    <t>0-4</t>
    <phoneticPr fontId="47" type="noConversion"/>
  </si>
  <si>
    <t>울릉군</t>
    <phoneticPr fontId="47" type="noConversion"/>
  </si>
  <si>
    <t>울진군</t>
    <phoneticPr fontId="47" type="noConversion"/>
  </si>
  <si>
    <t>예천군</t>
    <phoneticPr fontId="47" type="noConversion"/>
  </si>
  <si>
    <t>성주군</t>
    <phoneticPr fontId="47" type="noConversion"/>
  </si>
  <si>
    <t>영양군</t>
    <phoneticPr fontId="47" type="noConversion"/>
  </si>
  <si>
    <t>의성군</t>
    <phoneticPr fontId="47" type="noConversion"/>
  </si>
  <si>
    <t>군위군</t>
    <phoneticPr fontId="47" type="noConversion"/>
  </si>
  <si>
    <t>문경시</t>
    <phoneticPr fontId="47" type="noConversion"/>
  </si>
  <si>
    <t>상주시</t>
    <phoneticPr fontId="47" type="noConversion"/>
  </si>
  <si>
    <t>영주시</t>
    <phoneticPr fontId="47" type="noConversion"/>
  </si>
  <si>
    <t>구미시</t>
    <phoneticPr fontId="47" type="noConversion"/>
  </si>
  <si>
    <t>경주시</t>
    <phoneticPr fontId="47" type="noConversion"/>
  </si>
  <si>
    <t>포항시</t>
    <phoneticPr fontId="47" type="noConversion"/>
  </si>
  <si>
    <t>구분</t>
    <phoneticPr fontId="47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</si>
  <si>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</si>
  <si>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</si>
  <si>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</si>
  <si>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</si>
  <si>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</si>
  <si>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</si>
  <si>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</si>
  <si>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</si>
  <si>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</si>
  <si>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</si>
  <si>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</si>
  <si>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</si>
  <si>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</si>
  <si>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</si>
  <si>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</si>
  <si>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</si>
  <si>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</si>
  <si>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</si>
  <si>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</si>
  <si>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</si>
  <si>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</si>
  <si>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</si>
  <si>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</si>
  <si>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</si>
  <si>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</si>
  <si>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</si>
  <si>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</si>
  <si>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</si>
  <si>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</si>
  <si>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</si>
  <si>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</si>
  <si>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</si>
  <si>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</si>
  <si>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</si>
  <si>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</si>
  <si>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</si>
  <si>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</si>
  <si>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</si>
  <si>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</si>
  <si>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</si>
  <si>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</si>
  <si>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</si>
  <si>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</si>
  <si>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</si>
  <si>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</si>
  <si>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</si>
  <si>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</si>
  <si>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</si>
  <si>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</si>
  <si>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</si>
  <si>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</si>
  <si>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</si>
  <si>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</si>
  <si>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</si>
  <si>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</si>
  <si>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</si>
  <si>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</si>
  <si>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</si>
  <si>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</si>
  <si>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</si>
  <si>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</si>
  <si>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</si>
  <si>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</si>
  <si>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</si>
  <si>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</si>
  <si>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</si>
  <si>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</si>
  <si>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</si>
  <si>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</si>
  <si>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</si>
  <si>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</si>
  <si>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</si>
  <si>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</si>
  <si>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</si>
  <si>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</si>
  <si>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</si>
  <si>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</si>
  <si>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</si>
  <si>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</si>
  <si>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</si>
  <si>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</si>
  <si>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</si>
  <si>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</si>
  <si>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</si>
  <si>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</si>
  <si>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</si>
  <si>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</si>
  <si>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</si>
  <si>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</si>
  <si>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</si>
  <si>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</si>
  <si>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</si>
  <si>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</si>
  <si>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</si>
  <si>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</si>
  <si>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</si>
  <si>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</si>
  <si>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</si>
  <si>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</si>
  <si>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</si>
  <si>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</si>
  <si>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</si>
  <si>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</si>
  <si>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</si>
  <si>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</si>
  <si>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</si>
  <si>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</si>
  <si>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</si>
  <si>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</si>
  <si>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</si>
  <si>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</si>
  <si>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</si>
  <si>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</si>
  <si>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</si>
  <si>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</si>
  <si>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</si>
  <si>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</si>
  <si>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</si>
  <si>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</si>
  <si>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</si>
  <si>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</si>
  <si>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</si>
  <si>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</si>
  <si>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</si>
  <si>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</si>
  <si>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</si>
  <si>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</si>
  <si>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</si>
  <si>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</si>
  <si>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</si>
  <si>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</si>
  <si>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</si>
  <si>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</si>
  <si>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</si>
  <si>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</si>
  <si>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</si>
  <si>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</si>
  <si>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</si>
  <si>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</si>
  <si>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</si>
  <si>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</si>
  <si>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</si>
  <si>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</si>
  <si>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</si>
  <si>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</si>
  <si>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</si>
  <si>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</si>
  <si>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</si>
  <si>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</si>
  <si>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</si>
  <si>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</si>
  <si>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</si>
  <si>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</si>
  <si>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</si>
  <si>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</si>
  <si>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</si>
  <si>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</si>
  <si>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</si>
  <si>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</si>
  <si>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</si>
  <si>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</si>
  <si>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</si>
  <si>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</si>
  <si>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</si>
  <si>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</si>
  <si>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</si>
  <si>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</si>
  <si>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</si>
  <si>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</si>
  <si>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</si>
  <si>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</si>
  <si>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</si>
  <si>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</si>
  <si>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</si>
  <si>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</si>
  <si>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</si>
  <si>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</si>
  <si>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</si>
  <si>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</si>
  <si>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</si>
  <si>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</si>
  <si>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</si>
  <si>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</si>
  <si>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</si>
  <si>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</si>
  <si>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</si>
  <si>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</si>
  <si>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</si>
  <si>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</si>
  <si>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</si>
  <si>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</si>
  <si>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</si>
  <si>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</si>
  <si>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</si>
  <si>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</si>
  <si>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</si>
  <si>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</si>
  <si>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</si>
  <si>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</si>
  <si>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</si>
  <si>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</si>
  <si>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</si>
  <si>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</si>
  <si>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</si>
  <si>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</si>
  <si>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</si>
  <si>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</si>
  <si>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</si>
  <si>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</si>
  <si>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</si>
  <si>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</si>
  <si>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</si>
  <si>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</si>
  <si>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</si>
  <si>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</si>
  <si>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</si>
  <si>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</si>
  <si>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</si>
  <si>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</si>
  <si>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</si>
  <si>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</si>
  <si>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</si>
  <si>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</si>
  <si>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</si>
  <si>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</si>
  <si>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</si>
  <si>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</si>
  <si>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</si>
  <si>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</si>
  <si>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</si>
  <si>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</si>
  <si>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</si>
  <si>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</si>
  <si>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</si>
  <si>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</si>
  <si>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</si>
  <si>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</si>
  <si>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</si>
  <si>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</si>
  <si>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</si>
  <si>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</si>
  <si>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</si>
  <si>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</si>
  <si>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</si>
  <si>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</si>
  <si>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</si>
  <si>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</si>
  <si>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</si>
  <si>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</si>
  <si>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</si>
  <si>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</si>
  <si>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</si>
  <si>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</si>
  <si>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</si>
  <si>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</si>
  <si>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</si>
  <si>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</si>
  <si>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</si>
  <si>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</si>
  <si>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</si>
  <si>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</si>
  <si>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</si>
  <si>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</si>
  <si>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</si>
  <si>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</si>
  <si>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</si>
  <si>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</si>
  <si>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</si>
  <si>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</si>
  <si>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</si>
  <si>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</si>
  <si>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</si>
  <si>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</si>
  <si>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</si>
  <si>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</si>
  <si>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</si>
  <si>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</si>
  <si>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</si>
  <si>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</si>
  <si>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</si>
  <si>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</si>
  <si>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</si>
  <si>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</si>
  <si>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</si>
  <si>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</si>
  <si>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</si>
  <si>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</si>
  <si>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</si>
  <si>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</si>
  <si>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</si>
  <si>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</si>
  <si>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</si>
  <si>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</si>
  <si>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</si>
  <si>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</si>
  <si>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</si>
  <si>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</si>
  <si>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</si>
  <si>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</si>
  <si>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7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</si>
  <si>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</si>
  <si>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</si>
  <si>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</si>
  <si>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</si>
  <si>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</si>
  <si>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</si>
  <si>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</si>
  <si>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</si>
  <si>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</si>
  <si>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</si>
  <si>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</si>
  <si>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</si>
  <si>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</si>
  <si>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</si>
  <si>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</si>
  <si>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</si>
  <si>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</si>
  <si>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</si>
  <si>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</si>
  <si>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</si>
  <si>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</si>
  <si>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</si>
  <si>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</si>
  <si>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</si>
  <si>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</si>
  <si>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</si>
  <si>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</si>
  <si>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</si>
  <si>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</si>
  <si>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</si>
  <si>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</si>
  <si>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</si>
  <si>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</si>
  <si>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</si>
  <si>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</si>
  <si>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</si>
  <si>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</si>
  <si>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</si>
  <si>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</si>
  <si>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</si>
  <si>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</si>
  <si>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</si>
  <si>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</si>
  <si>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</si>
  <si>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</si>
  <si>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</si>
  <si>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</si>
  <si>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</si>
  <si>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</si>
  <si>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</si>
  <si>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</si>
  <si>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</si>
  <si>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</si>
  <si>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</si>
  <si>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</si>
  <si>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</si>
  <si>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</si>
  <si>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</si>
  <si>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</si>
  <si>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</si>
  <si>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</si>
  <si>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</si>
  <si>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</si>
  <si>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</si>
  <si>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</si>
  <si>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</si>
  <si>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</si>
  <si>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</si>
  <si>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</si>
  <si>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</si>
  <si>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</si>
  <si>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</si>
  <si>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</si>
  <si>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</si>
  <si>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</si>
  <si>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</si>
  <si>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</si>
  <si>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</si>
  <si>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</si>
  <si>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</si>
  <si>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</si>
  <si>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</si>
  <si>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</si>
  <si>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</si>
  <si>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</si>
  <si>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</si>
  <si>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</si>
  <si>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</si>
  <si>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</si>
  <si>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</si>
  <si>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</si>
  <si>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</si>
  <si>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</si>
  <si>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</si>
  <si>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</si>
  <si>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</si>
  <si>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</si>
  <si>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</si>
  <si>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</si>
  <si>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</si>
  <si>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</si>
  <si>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</si>
  <si>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</si>
  <si>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</si>
  <si>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</si>
  <si>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</si>
  <si>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</si>
  <si>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</si>
  <si>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</si>
  <si>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</si>
  <si>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</si>
  <si>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</si>
  <si>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</si>
  <si>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</si>
  <si>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</si>
  <si>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</si>
  <si>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</si>
  <si>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</si>
  <si>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</si>
  <si>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</si>
  <si>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</si>
  <si>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</si>
  <si>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</si>
  <si>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</si>
  <si>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</si>
  <si>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</si>
  <si>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</si>
  <si>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</si>
  <si>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</si>
  <si>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</si>
  <si>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</si>
  <si>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</si>
  <si>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</si>
  <si>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</si>
  <si>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</si>
  <si>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</si>
  <si>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</si>
  <si>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</si>
  <si>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</si>
  <si>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</si>
  <si>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</si>
  <si>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</si>
  <si>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</si>
  <si>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</si>
  <si>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</si>
  <si>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</si>
  <si>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</si>
  <si>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</si>
  <si>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</si>
  <si>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</si>
  <si>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</si>
  <si>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</si>
  <si>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</si>
  <si>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</si>
  <si>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</si>
  <si>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</si>
  <si>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</si>
  <si>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</si>
  <si>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</si>
  <si>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</si>
  <si>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</si>
  <si>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</si>
  <si>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</si>
  <si>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</si>
  <si>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</si>
  <si>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</si>
  <si>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</si>
  <si>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</si>
  <si>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</si>
  <si>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</si>
  <si>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</si>
  <si>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</si>
  <si>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</si>
  <si>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</si>
  <si>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</si>
  <si>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</si>
  <si>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</si>
  <si>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</si>
  <si>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</si>
  <si>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</si>
  <si>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</si>
  <si>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</si>
  <si>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</si>
  <si>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</si>
  <si>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</si>
  <si>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</si>
  <si>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</si>
  <si>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</si>
  <si>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</si>
  <si>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</si>
  <si>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</si>
  <si>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</si>
  <si>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</si>
  <si>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</si>
  <si>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</si>
  <si>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</si>
  <si>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</si>
  <si>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</si>
  <si>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</si>
  <si>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</si>
  <si>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</si>
  <si>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</si>
  <si>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</si>
  <si>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</si>
  <si>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</si>
  <si>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</si>
  <si>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</si>
  <si>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</si>
  <si>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</si>
  <si>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</si>
  <si>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</si>
  <si>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</si>
  <si>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</si>
  <si>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</si>
  <si>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</si>
  <si>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</si>
  <si>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</si>
  <si>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</si>
  <si>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</si>
  <si>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</si>
  <si>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</si>
  <si>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</si>
  <si>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</si>
  <si>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</si>
  <si>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</si>
  <si>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</si>
  <si>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</si>
  <si>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</si>
  <si>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</si>
  <si>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</si>
  <si>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</si>
  <si>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</si>
  <si>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</si>
  <si>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</si>
  <si>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</si>
  <si>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</si>
  <si>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</si>
  <si>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</si>
  <si>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</si>
  <si>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</si>
  <si>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</si>
  <si>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</si>
  <si>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</si>
  <si>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</si>
  <si>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</si>
  <si>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</si>
  <si>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</si>
  <si>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</si>
  <si>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</si>
  <si>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</si>
  <si>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</si>
  <si>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7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</si>
  <si>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</si>
  <si>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</si>
  <si>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</si>
  <si>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</si>
  <si>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</si>
  <si>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</si>
  <si>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</si>
  <si>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</si>
  <si>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</si>
  <si>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</si>
  <si>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</si>
  <si>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</si>
  <si>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</si>
  <si>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</si>
  <si>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</si>
  <si>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</si>
  <si>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</si>
  <si>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</si>
  <si>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</si>
  <si>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</si>
  <si>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</si>
  <si>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</si>
  <si>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</si>
  <si>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</si>
  <si>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</si>
  <si>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</si>
  <si>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</si>
  <si>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</si>
  <si>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</si>
  <si>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</si>
  <si>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</si>
  <si>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</si>
  <si>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</si>
  <si>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</si>
  <si>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</si>
  <si>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</si>
  <si>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</si>
  <si>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</si>
  <si>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</si>
  <si>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</si>
  <si>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</si>
  <si>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</si>
  <si>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</si>
  <si>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</si>
  <si>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</si>
  <si>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</si>
  <si>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</si>
  <si>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</si>
  <si>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</si>
  <si>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</si>
  <si>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</si>
  <si>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</si>
  <si>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</si>
  <si>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</si>
  <si>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</si>
  <si>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</si>
  <si>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</si>
  <si>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</si>
  <si>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</si>
  <si>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</si>
  <si>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</si>
  <si>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</si>
  <si>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</si>
  <si>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</si>
  <si>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</si>
  <si>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</si>
  <si>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</si>
  <si>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</si>
  <si>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</si>
  <si>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</si>
  <si>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</si>
  <si>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</si>
  <si>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</si>
  <si>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</si>
  <si>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</si>
  <si>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</si>
  <si>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</si>
  <si>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</si>
  <si>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</si>
  <si>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</si>
  <si>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</si>
  <si>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</si>
  <si>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</si>
  <si>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</si>
  <si>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</si>
  <si>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</si>
  <si>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</si>
  <si>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</si>
  <si>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</si>
  <si>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</si>
  <si>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</si>
  <si>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</si>
  <si>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</si>
  <si>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</si>
  <si>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</si>
  <si>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</si>
  <si>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</si>
  <si>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</si>
  <si>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</si>
  <si>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</si>
  <si>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</si>
  <si>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</si>
  <si>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</si>
  <si>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</si>
  <si>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</si>
  <si>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</si>
  <si>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</si>
  <si>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</si>
  <si>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</si>
  <si>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</si>
  <si>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</si>
  <si>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</si>
  <si>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</si>
  <si>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</si>
  <si>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</si>
  <si>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</si>
  <si>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</si>
  <si>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</si>
  <si>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</si>
  <si>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</si>
  <si>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</si>
  <si>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</si>
  <si>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</si>
  <si>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</si>
  <si>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</si>
  <si>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</si>
  <si>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</si>
  <si>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</si>
  <si>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</si>
  <si>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</si>
  <si>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</si>
  <si>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</si>
  <si>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</si>
  <si>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</si>
  <si>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</si>
  <si>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</si>
  <si>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</si>
  <si>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</si>
  <si>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</si>
  <si>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</si>
  <si>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</si>
  <si>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</si>
  <si>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</si>
  <si>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</si>
  <si>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</si>
  <si>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</si>
  <si>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</si>
  <si>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</si>
  <si>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</si>
  <si>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</si>
  <si>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</si>
  <si>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</si>
  <si>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</si>
  <si>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</si>
  <si>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</si>
  <si>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</si>
  <si>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</si>
  <si>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</si>
  <si>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</si>
  <si>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</si>
  <si>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</si>
  <si>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</si>
  <si>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</si>
  <si>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</si>
  <si>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</si>
  <si>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</si>
  <si>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</si>
  <si>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</si>
  <si>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</si>
  <si>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</si>
  <si>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</si>
  <si>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</si>
  <si>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</si>
  <si>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</si>
  <si>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</si>
  <si>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</si>
  <si>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</si>
  <si>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</si>
  <si>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</si>
  <si>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</si>
  <si>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</si>
  <si>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</si>
  <si>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</si>
  <si>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</si>
  <si>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</si>
  <si>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</si>
  <si>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</si>
  <si>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</si>
  <si>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</si>
  <si>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</si>
  <si>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</si>
  <si>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</si>
  <si>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</si>
  <si>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</si>
  <si>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</si>
  <si>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</si>
  <si>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</si>
  <si>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</si>
  <si>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</si>
  <si>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</si>
  <si>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</si>
  <si>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</si>
  <si>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</si>
  <si>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</si>
  <si>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</si>
  <si>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</si>
  <si>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</si>
  <si>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</si>
  <si>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</si>
  <si>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</si>
  <si>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</si>
  <si>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</si>
  <si>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</si>
  <si>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</si>
  <si>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</si>
  <si>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</si>
  <si>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</si>
  <si>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</si>
  <si>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</si>
  <si>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</si>
  <si>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</si>
  <si>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</si>
  <si>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</si>
  <si>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</si>
  <si>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</si>
  <si>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</si>
  <si>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</si>
  <si>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</si>
  <si>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</si>
  <si>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</si>
  <si>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</si>
  <si>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</si>
  <si>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</si>
  <si>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</si>
  <si>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</si>
  <si>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</si>
  <si>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</si>
  <si>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</si>
  <si>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</si>
  <si>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</si>
  <si>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</si>
  <si>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</si>
  <si>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</si>
  <si>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</si>
  <si>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</si>
  <si>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</si>
  <si>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</si>
  <si>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</si>
  <si>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</si>
  <si>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</si>
  <si>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</si>
  <si>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</si>
  <si>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</si>
  <si>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</si>
  <si>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</si>
  <si>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</si>
  <si>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</si>
  <si>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</si>
  <si>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</si>
  <si>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</si>
  <si>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</si>
  <si>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</si>
  <si>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</si>
  <si>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</si>
  <si>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</si>
  <si>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</si>
  <si>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</si>
  <si>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</si>
  <si>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</si>
  <si>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</si>
  <si>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</si>
  <si>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</si>
  <si>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</si>
  <si>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</si>
  <si>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</si>
  <si>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</si>
  <si>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</si>
  <si>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</si>
  <si>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</si>
  <si>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</si>
  <si>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</si>
  <si>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</si>
  <si>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</si>
  <si>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</si>
  <si>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</si>
  <si>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</si>
  <si>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</si>
  <si>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</si>
  <si>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</si>
  <si>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</si>
  <si>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</si>
  <si>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</si>
  <si>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</si>
  <si>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</si>
  <si>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</si>
  <si>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</si>
  <si>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</si>
  <si>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</si>
  <si>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</si>
  <si>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</si>
  <si>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</si>
  <si>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</si>
  <si>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</si>
  <si>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</si>
  <si>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</si>
  <si>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</si>
  <si>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</si>
  <si>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</si>
  <si>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</si>
  <si>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</si>
  <si>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</si>
  <si>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</si>
  <si>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</si>
  <si>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</si>
  <si>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</si>
  <si>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</si>
  <si>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</si>
  <si>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</si>
  <si>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</si>
  <si>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</si>
  <si>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</si>
  <si>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</si>
  <si>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</si>
  <si>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</si>
  <si>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</si>
  <si>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</si>
  <si>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</si>
  <si>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</si>
  <si>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</si>
  <si>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</si>
  <si>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</si>
  <si>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</si>
  <si>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</si>
  <si>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</si>
  <si>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</si>
  <si>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</si>
  <si>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</si>
  <si>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</si>
  <si>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</si>
  <si>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</si>
  <si>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</si>
  <si>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</si>
  <si>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</si>
  <si>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</si>
  <si>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</si>
  <si>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</si>
  <si>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</si>
  <si>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</si>
  <si>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</si>
  <si>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</si>
  <si>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</si>
  <si>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</si>
  <si>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</si>
  <si>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</si>
  <si>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</si>
  <si>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</si>
  <si>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</si>
  <si>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</si>
  <si>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</si>
  <si>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</si>
  <si>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</si>
  <si>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</si>
  <si>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</si>
  <si>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</si>
  <si>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</si>
  <si>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</si>
  <si>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</si>
  <si>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</si>
  <si>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</si>
  <si>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</si>
  <si>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</si>
  <si>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</si>
  <si>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</si>
  <si>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</si>
  <si>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</si>
  <si>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</si>
  <si>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</si>
  <si>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</si>
  <si>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</si>
  <si>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</si>
  <si>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</si>
  <si>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</si>
  <si>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</si>
  <si>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</si>
  <si>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</si>
  <si>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</si>
  <si>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</si>
  <si>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</si>
  <si>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</si>
  <si>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</si>
  <si>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</si>
  <si>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</si>
  <si>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</si>
  <si>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</si>
  <si>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</si>
  <si>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</si>
  <si>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</si>
  <si>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</si>
  <si>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</si>
  <si>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</si>
  <si>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</si>
  <si>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</si>
  <si>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</si>
  <si>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</si>
  <si>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</si>
  <si>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</si>
  <si>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</si>
  <si>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</si>
  <si>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</si>
  <si>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</si>
  <si>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</si>
  <si>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</si>
  <si>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</si>
  <si>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</si>
  <si>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</si>
  <si>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</si>
  <si>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</si>
  <si>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</si>
  <si>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</si>
  <si>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</si>
  <si>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</si>
  <si>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</si>
  <si>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</si>
  <si>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</si>
  <si>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</si>
  <si>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</si>
  <si>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</si>
  <si>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</si>
  <si>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</si>
  <si>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</si>
  <si>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</si>
  <si>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</si>
  <si>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</si>
  <si>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</si>
  <si>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</si>
  <si>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</si>
  <si>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</si>
  <si>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</si>
  <si>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</si>
  <si>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</si>
  <si>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</si>
  <si>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</si>
  <si>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</si>
  <si>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</si>
  <si>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</si>
  <si>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</si>
  <si>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</si>
  <si>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</si>
  <si>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</si>
  <si>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</si>
  <si>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</si>
  <si>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</si>
  <si>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</si>
  <si>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</si>
  <si>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</si>
  <si>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</si>
  <si>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</si>
  <si>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</si>
  <si>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</si>
  <si>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</si>
  <si>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</si>
  <si>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</si>
  <si>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</si>
  <si>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</si>
  <si>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</si>
  <si>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</si>
  <si>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</si>
  <si>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</si>
  <si>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</si>
  <si>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</si>
  <si>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</si>
  <si>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</si>
  <si>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</si>
  <si>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</si>
  <si>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</si>
  <si>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</si>
  <si>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</si>
  <si>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</si>
  <si>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</si>
  <si>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</si>
  <si>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</si>
  <si>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</si>
  <si>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</si>
  <si>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</si>
  <si>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</si>
  <si>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</si>
  <si>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</si>
  <si>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</si>
  <si>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</si>
  <si>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</si>
  <si>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</si>
  <si>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</si>
  <si>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</si>
  <si>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</si>
  <si>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</si>
  <si>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</si>
  <si>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</si>
  <si>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</si>
  <si>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</si>
  <si>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</si>
  <si>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</si>
  <si>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</si>
  <si>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</si>
  <si>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</si>
  <si>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</si>
  <si>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</si>
  <si>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</si>
  <si>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</si>
  <si>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</si>
  <si>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</si>
  <si>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</si>
  <si>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</si>
  <si>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</si>
  <si>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</si>
  <si>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</si>
  <si>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</si>
  <si>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</si>
  <si>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</si>
  <si>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</si>
  <si>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</si>
  <si>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</si>
  <si>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</si>
  <si>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</si>
  <si>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</si>
  <si>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</si>
  <si>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</si>
  <si>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</si>
  <si>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</si>
  <si>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</si>
  <si>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</si>
  <si>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</si>
  <si>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</si>
  <si>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</si>
  <si>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</si>
  <si>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</si>
  <si>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</si>
  <si>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</si>
  <si>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</si>
  <si>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</si>
  <si>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</si>
  <si>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</si>
  <si>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</si>
  <si>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</si>
  <si>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</si>
  <si>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</si>
  <si>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</si>
  <si>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</si>
  <si>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</si>
  <si>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</si>
  <si>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</si>
  <si>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</si>
  <si>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</si>
  <si>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</si>
  <si>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</si>
  <si>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</si>
  <si>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</si>
  <si>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</si>
  <si>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</si>
  <si>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</si>
  <si>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</si>
  <si>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</si>
  <si>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</si>
  <si>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</si>
  <si>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</si>
  <si>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</si>
  <si>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</si>
  <si>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</si>
  <si>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</si>
  <si>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</si>
  <si>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</si>
  <si>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</si>
  <si>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</si>
  <si>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</si>
  <si>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</si>
  <si>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</si>
  <si>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</si>
  <si>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</si>
  <si>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</si>
  <si>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</si>
  <si>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</si>
  <si>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</si>
  <si>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</si>
  <si>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</si>
  <si>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</si>
  <si>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</si>
  <si>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</si>
  <si>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</si>
  <si>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</si>
  <si>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</si>
  <si>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</si>
  <si>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</si>
  <si>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</si>
  <si>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</si>
  <si>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</si>
  <si>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</si>
  <si>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</si>
  <si>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</si>
  <si>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</si>
  <si>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</si>
  <si>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</si>
  <si>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</si>
  <si>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</si>
  <si>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</si>
  <si>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</si>
  <si>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</si>
  <si>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</si>
  <si>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</si>
  <si>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</si>
  <si>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</si>
  <si>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</si>
  <si>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</si>
  <si>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</si>
  <si>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</si>
  <si>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</si>
  <si>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</si>
  <si>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</si>
  <si>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</si>
  <si>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</si>
  <si>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</si>
  <si>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</si>
  <si>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</si>
  <si>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</si>
  <si>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</si>
  <si>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</si>
  <si>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</si>
  <si>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</si>
  <si>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</si>
  <si>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</si>
  <si>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</si>
  <si>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</si>
  <si>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</si>
  <si>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</si>
  <si>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</si>
  <si>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</si>
  <si>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</si>
  <si>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</si>
  <si>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</si>
  <si>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</si>
  <si>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</si>
  <si>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</si>
  <si>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</si>
  <si>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</si>
  <si>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</si>
  <si>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</si>
  <si>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</si>
  <si>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</si>
  <si>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</si>
  <si>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</si>
  <si>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</si>
  <si>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</si>
  <si>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</si>
  <si>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</si>
  <si>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</si>
  <si>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</si>
  <si>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</si>
  <si>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</si>
  <si>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</si>
  <si>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</si>
  <si>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</si>
  <si>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</si>
  <si>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</si>
  <si>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</si>
  <si>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</si>
  <si>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</si>
  <si>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</si>
  <si>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</si>
  <si>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</si>
  <si>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</si>
  <si>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</si>
  <si>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</si>
  <si>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</si>
  <si>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</si>
  <si>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</si>
  <si>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</si>
  <si>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</si>
  <si>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</si>
  <si>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</si>
  <si>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</si>
  <si>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</si>
  <si>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</si>
  <si>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</si>
  <si>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</si>
  <si>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</si>
  <si>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</si>
  <si>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</si>
  <si>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</si>
  <si>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</si>
  <si>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</si>
  <si>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</si>
  <si>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</si>
  <si>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</si>
  <si>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</si>
  <si>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</si>
  <si>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</si>
  <si>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</si>
  <si>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</si>
  <si>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</si>
  <si>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</si>
  <si>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</si>
  <si>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</si>
  <si>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</si>
  <si>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</si>
  <si>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</si>
  <si>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</si>
  <si>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</si>
  <si>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</si>
  <si>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</si>
  <si>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</si>
  <si>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</si>
  <si>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</si>
  <si>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</si>
  <si>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</si>
  <si>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</si>
  <si>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</si>
  <si>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</si>
  <si>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</si>
  <si>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</si>
  <si>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</si>
  <si>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</si>
  <si>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</si>
  <si>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</si>
  <si>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</si>
  <si>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</si>
  <si>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</si>
  <si>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</si>
  <si>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</si>
  <si>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</si>
  <si>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</si>
  <si>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</si>
  <si>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</si>
  <si>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</si>
  <si>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</si>
  <si>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</si>
  <si>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</si>
  <si>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</si>
  <si>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</si>
  <si>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</si>
  <si>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</si>
  <si>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</si>
  <si>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</si>
  <si>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</si>
  <si>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</si>
  <si>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</si>
  <si>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</si>
  <si>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</si>
  <si>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</si>
  <si>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</si>
  <si>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</si>
  <si>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</si>
  <si>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</si>
  <si>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</si>
  <si>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</si>
  <si>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</si>
  <si>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</si>
  <si>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</si>
  <si>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</si>
  <si>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</si>
  <si>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</si>
  <si>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</si>
  <si>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</si>
  <si>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</si>
  <si>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</si>
  <si>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</si>
  <si>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</si>
  <si>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</si>
  <si>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</si>
  <si>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</si>
  <si>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</si>
  <si>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</si>
  <si>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</si>
  <si>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</si>
  <si>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</si>
  <si>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</si>
  <si>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</si>
  <si>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</si>
  <si>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</si>
  <si>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</si>
  <si>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</si>
  <si>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</si>
  <si>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</si>
  <si>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</si>
  <si>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</si>
  <si>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</si>
  <si>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</si>
  <si>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</si>
  <si>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</si>
  <si>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</si>
  <si>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</si>
  <si>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</si>
  <si>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</si>
  <si>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</si>
  <si>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</si>
  <si>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</si>
  <si>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</si>
  <si>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</si>
  <si>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</si>
  <si>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</si>
  <si>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</si>
  <si>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</si>
  <si>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</si>
  <si>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</si>
  <si>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</si>
  <si>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</si>
  <si>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</si>
  <si>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</si>
  <si>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</si>
  <si>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</si>
  <si>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</si>
  <si>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</si>
  <si>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</si>
  <si>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</si>
  <si>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</si>
  <si>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</si>
  <si>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</si>
  <si>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</si>
  <si>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</si>
  <si>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</si>
  <si>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</si>
  <si>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</si>
  <si>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</si>
  <si>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</si>
  <si>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</si>
  <si>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</si>
  <si>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</si>
  <si>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</si>
  <si>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</si>
  <si>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</si>
  <si>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</si>
  <si>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</si>
  <si>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</si>
  <si>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</si>
  <si>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</si>
  <si>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</si>
  <si>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</si>
  <si>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</si>
  <si>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</si>
  <si>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</si>
  <si>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</si>
  <si>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</si>
  <si>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</si>
  <si>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</si>
  <si>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</si>
  <si>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</si>
  <si>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</si>
  <si>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</si>
  <si>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</si>
  <si>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</si>
  <si>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</si>
  <si>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</si>
  <si>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</si>
  <si>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</si>
  <si>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</si>
  <si>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</si>
  <si>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</si>
  <si>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</si>
  <si>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</si>
  <si>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</si>
  <si>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</si>
  <si>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</si>
  <si>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</si>
  <si>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</si>
  <si>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</si>
  <si>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</si>
  <si>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</si>
  <si>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</si>
  <si>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</si>
  <si>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</si>
  <si>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</si>
  <si>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</si>
  <si>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</si>
  <si>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</si>
  <si>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</si>
  <si>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</si>
  <si>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</si>
  <si>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</si>
  <si>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</si>
  <si>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</si>
  <si>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</si>
  <si>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</si>
  <si>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</si>
  <si>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</si>
  <si>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</si>
  <si>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</si>
  <si>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</si>
  <si>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</si>
  <si>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</si>
  <si>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</si>
  <si>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</si>
  <si>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</si>
  <si>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</si>
  <si>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</si>
  <si>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</si>
  <si>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</si>
  <si>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</si>
  <si>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</si>
  <si>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</si>
  <si>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</si>
  <si>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</si>
  <si>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</si>
  <si>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</si>
  <si>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</si>
  <si>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</si>
  <si>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</si>
  <si>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</si>
  <si>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</si>
  <si>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</si>
  <si>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</si>
  <si>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</si>
  <si>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</si>
  <si>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</si>
  <si>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</si>
  <si>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</si>
  <si>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</si>
  <si>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</si>
  <si>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</si>
  <si>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</si>
  <si>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</si>
  <si>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</si>
  <si>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</si>
  <si>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</si>
  <si>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</si>
  <si>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</si>
  <si>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</si>
  <si>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</si>
  <si>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</si>
  <si>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</si>
  <si>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</si>
  <si>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</si>
  <si>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</si>
  <si>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</si>
  <si>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</si>
  <si>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</si>
  <si>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</si>
  <si>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</si>
  <si>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</si>
  <si>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</si>
  <si>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</si>
  <si>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</si>
  <si>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</si>
  <si>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</si>
  <si>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</si>
  <si>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</si>
  <si>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</si>
  <si>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</si>
  <si>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</si>
  <si>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</si>
  <si>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</si>
  <si>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</si>
  <si>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</si>
  <si>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</si>
  <si>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</si>
  <si>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</si>
  <si>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</si>
  <si>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</si>
  <si>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</si>
  <si>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</si>
  <si>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</si>
  <si>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</si>
  <si>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</si>
  <si>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</si>
  <si>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</si>
  <si>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</si>
  <si>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</si>
  <si>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</si>
  <si>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</si>
  <si>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</si>
  <si>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</si>
  <si>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</si>
  <si>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</si>
  <si>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</si>
  <si>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</si>
  <si>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</si>
  <si>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</si>
  <si>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</si>
  <si>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</si>
  <si>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</si>
  <si>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</si>
  <si>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</si>
  <si>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</si>
  <si>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</si>
  <si>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</si>
  <si>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</si>
  <si>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</si>
  <si>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</si>
  <si>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</si>
  <si>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</si>
  <si>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</si>
  <si>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</si>
  <si>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</si>
  <si>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</si>
  <si>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</si>
  <si>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</si>
  <si>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</si>
  <si>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</si>
  <si>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</si>
  <si>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</si>
  <si>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</si>
  <si>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</si>
  <si>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</si>
  <si>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</si>
  <si>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</si>
  <si>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</si>
  <si>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</si>
  <si>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</si>
  <si>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</si>
  <si>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</si>
  <si>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</si>
  <si>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</si>
  <si>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</si>
  <si>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</si>
  <si>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</si>
  <si>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</si>
  <si>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</si>
  <si>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</si>
  <si>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</si>
  <si>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</si>
  <si>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</si>
  <si>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</si>
  <si>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</si>
  <si>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</si>
  <si>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</si>
  <si>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</si>
  <si>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</si>
  <si>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</si>
  <si>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</si>
  <si>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</si>
  <si>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</si>
  <si>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</si>
  <si>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</si>
  <si>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</si>
  <si>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</si>
  <si>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</si>
  <si>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</si>
  <si>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</si>
  <si>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</si>
  <si>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</si>
  <si>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</si>
  <si>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</si>
  <si>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</si>
  <si>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</si>
  <si>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</si>
  <si>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</si>
  <si>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</si>
  <si>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</si>
  <si>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</si>
  <si>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</si>
  <si>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</si>
  <si>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</si>
  <si>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</si>
  <si>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</si>
  <si>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</si>
  <si>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</si>
  <si>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</si>
  <si>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</si>
  <si>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</si>
  <si>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</si>
  <si>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</si>
  <si>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</si>
  <si>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</si>
  <si>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</si>
  <si>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</si>
  <si>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</si>
  <si>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</si>
  <si>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</si>
  <si>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</si>
  <si>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</si>
  <si>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</si>
  <si>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</si>
  <si>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</si>
  <si>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</si>
  <si>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</si>
  <si>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</si>
  <si>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</si>
  <si>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</si>
  <si>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</si>
  <si>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</si>
  <si>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</si>
  <si>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</si>
  <si>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</si>
  <si>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</si>
  <si>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</si>
  <si>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</si>
  <si>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</si>
  <si>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</si>
  <si>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</si>
  <si>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</si>
  <si>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</si>
  <si>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</si>
  <si>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</si>
  <si>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</si>
  <si>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</si>
  <si>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</si>
  <si>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</si>
  <si>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</si>
  <si>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</si>
  <si>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</si>
  <si>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</si>
  <si>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</si>
  <si>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</si>
  <si>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</si>
  <si>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</si>
  <si>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</si>
  <si>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</si>
  <si>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</si>
  <si>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</si>
  <si>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</si>
  <si>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</si>
  <si>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</si>
  <si>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</si>
  <si>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</si>
  <si>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</si>
  <si>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</si>
  <si>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</si>
  <si>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</si>
  <si>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</si>
  <si>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</si>
  <si>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</si>
  <si>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</si>
  <si>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</si>
  <si>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</si>
  <si>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</si>
  <si>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</si>
  <si>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</si>
  <si>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</si>
  <si>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</si>
  <si>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</si>
  <si>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</si>
  <si>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</si>
  <si>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</si>
  <si>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</si>
  <si>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</si>
  <si>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</si>
  <si>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</si>
  <si>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</si>
  <si>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</si>
  <si>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</si>
  <si>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</si>
  <si>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</si>
  <si>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</si>
  <si>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</si>
  <si>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</si>
  <si>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</si>
  <si>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</si>
  <si>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</si>
  <si>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</si>
  <si>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</si>
  <si>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</si>
  <si>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</si>
  <si>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</si>
  <si>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</si>
  <si>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</si>
  <si>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</si>
  <si>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</si>
  <si>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</si>
  <si>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</si>
  <si>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</si>
  <si>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</si>
  <si>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</si>
  <si>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</si>
  <si>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</si>
  <si>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</si>
  <si>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</si>
  <si>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</si>
  <si>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</si>
  <si>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</si>
  <si>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</si>
  <si>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</si>
  <si>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</si>
  <si>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</si>
  <si>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</si>
  <si>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</si>
  <si>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</si>
  <si>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</si>
  <si>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</si>
  <si>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</si>
  <si>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</si>
  <si>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</si>
  <si>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</si>
  <si>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</si>
  <si>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</si>
  <si>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</si>
  <si>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</si>
  <si>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</si>
  <si>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</si>
  <si>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</si>
  <si>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</si>
  <si>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</si>
  <si>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</si>
  <si>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</si>
  <si>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</si>
  <si>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</si>
  <si>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</si>
  <si>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</si>
  <si>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</si>
  <si>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</si>
  <si>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</si>
  <si>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</si>
  <si>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</si>
  <si>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</si>
  <si>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</si>
  <si>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</si>
  <si>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</si>
  <si>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</si>
  <si>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</si>
  <si>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</si>
  <si>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</si>
  <si>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</si>
  <si>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</si>
  <si>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</si>
  <si>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</si>
  <si>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</si>
  <si>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</si>
  <si>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</si>
  <si>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</si>
  <si>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</si>
  <si>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</si>
  <si>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</si>
  <si>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</si>
  <si>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</si>
  <si>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</si>
  <si>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</si>
  <si>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</si>
  <si>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</si>
  <si>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</si>
  <si>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</si>
  <si>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</si>
  <si>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</si>
  <si>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</si>
  <si>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</si>
  <si>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</si>
  <si>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</si>
  <si>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</si>
  <si>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</si>
  <si>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</si>
  <si>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</si>
  <si>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</si>
  <si>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</si>
  <si>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</si>
  <si>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</si>
  <si>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</si>
  <si>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</si>
  <si>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</si>
  <si>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</si>
  <si>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</si>
  <si>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</si>
  <si>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</si>
  <si>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</si>
  <si>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</si>
  <si>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</si>
  <si>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</si>
  <si>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</si>
  <si>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</si>
  <si>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</si>
  <si>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</si>
  <si>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</si>
  <si>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</si>
  <si>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</si>
  <si>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</si>
  <si>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</si>
  <si>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</si>
  <si>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</si>
  <si>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</si>
  <si>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</si>
  <si>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</si>
  <si>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</si>
  <si>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</si>
  <si>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</si>
  <si>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</si>
  <si>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</si>
  <si>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</si>
  <si>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</si>
  <si>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</si>
  <si>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</si>
  <si>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</si>
  <si>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</si>
  <si>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</si>
  <si>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</si>
  <si>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</si>
  <si>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</si>
  <si>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</si>
  <si>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</si>
  <si>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</si>
  <si>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</si>
  <si>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</si>
  <si>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</si>
  <si>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</si>
  <si>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</si>
  <si>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</si>
  <si>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</si>
  <si>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</si>
  <si>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</si>
  <si>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</si>
  <si>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</si>
  <si>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</si>
  <si>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</si>
  <si>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</si>
  <si>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</si>
  <si>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</si>
  <si>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</si>
  <si>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</si>
  <si>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</si>
  <si>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</si>
  <si>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</si>
  <si>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</si>
  <si>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</si>
  <si>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</si>
  <si>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</si>
  <si>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</si>
  <si>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</si>
  <si>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</si>
  <si>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</si>
  <si>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</si>
  <si>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</si>
  <si>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</si>
  <si>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</si>
  <si>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</si>
  <si>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</si>
  <si>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</si>
  <si>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</si>
  <si>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</si>
  <si>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</si>
  <si>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</si>
  <si>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</si>
  <si>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</si>
  <si>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</si>
  <si>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</si>
  <si>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</si>
  <si>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</si>
  <si>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</si>
  <si>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</si>
  <si>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</si>
  <si>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</si>
  <si>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</si>
  <si>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</si>
  <si>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</si>
  <si>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</si>
  <si>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</si>
  <si>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</si>
  <si>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</si>
  <si>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</si>
  <si>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</si>
  <si>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</si>
  <si>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</si>
  <si>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</si>
  <si>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</si>
  <si>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</si>
  <si>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</si>
  <si>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</si>
  <si>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</si>
  <si>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</si>
  <si>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</si>
  <si>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</si>
  <si>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</si>
  <si>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</si>
  <si>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</si>
  <si>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</si>
  <si>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</si>
  <si>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</si>
  <si>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</si>
  <si>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</si>
  <si>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</si>
  <si>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</si>
  <si>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</si>
  <si>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</si>
  <si>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</si>
  <si>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</si>
  <si>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</si>
  <si>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</si>
  <si>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</si>
  <si>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</si>
  <si>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</si>
  <si>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</si>
  <si>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</si>
  <si>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</si>
  <si>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</si>
  <si>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</si>
  <si>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</si>
  <si>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</si>
  <si>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</si>
  <si>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</si>
  <si>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</si>
  <si>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</si>
  <si>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</si>
  <si>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</si>
  <si>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</si>
  <si>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</si>
  <si>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</si>
  <si>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</si>
  <si>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</si>
  <si>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</si>
  <si>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</si>
  <si>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</si>
  <si>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</si>
  <si>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</si>
  <si>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</si>
  <si>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</si>
  <si>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</si>
  <si>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</si>
  <si>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</si>
  <si>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</si>
  <si>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</si>
  <si>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</si>
  <si>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</si>
  <si>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</si>
  <si>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</si>
  <si>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</si>
  <si>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</si>
  <si>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</si>
  <si>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</si>
  <si>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</si>
  <si>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</si>
  <si>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</si>
  <si>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</si>
  <si>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</si>
  <si>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</si>
  <si>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</si>
  <si>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</si>
  <si>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</si>
  <si>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</si>
  <si>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</si>
  <si>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</si>
  <si>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</si>
  <si>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</si>
  <si>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</si>
  <si>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</si>
  <si>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</si>
  <si>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</si>
  <si>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</si>
  <si>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</si>
  <si>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</si>
  <si>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</si>
  <si>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</si>
  <si>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</si>
  <si>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</si>
  <si>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</si>
  <si>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</si>
  <si>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</si>
  <si>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</si>
  <si>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</si>
  <si>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</si>
  <si>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</si>
  <si>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</si>
  <si>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</si>
  <si>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</si>
  <si>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</si>
  <si>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</si>
  <si>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</si>
  <si>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</si>
  <si>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</si>
  <si>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</si>
  <si>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</si>
  <si>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</si>
  <si>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</si>
  <si>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</si>
  <si>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</si>
  <si>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</si>
  <si>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</si>
  <si>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</si>
  <si>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</si>
  <si>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</si>
  <si>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</si>
  <si>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</si>
  <si>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</si>
  <si>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</si>
  <si>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</si>
  <si>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</si>
  <si>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</si>
  <si>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</si>
  <si>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</si>
  <si>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</si>
  <si>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</si>
  <si>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</si>
  <si>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</si>
  <si>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</si>
  <si>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</si>
  <si>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</si>
  <si>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</si>
  <si>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</si>
  <si>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</si>
  <si>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</si>
  <si>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</si>
  <si>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</si>
  <si>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</si>
  <si>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</si>
  <si>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</si>
  <si>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</si>
  <si>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</si>
  <si>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</si>
  <si>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</si>
  <si>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</si>
  <si>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</si>
  <si>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</si>
  <si>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</si>
  <si>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</si>
  <si>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</si>
  <si>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</si>
  <si>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</si>
  <si>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</si>
  <si>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</si>
  <si>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</si>
  <si>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</si>
  <si>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</si>
  <si>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</si>
  <si>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</si>
  <si>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</si>
  <si>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</si>
  <si>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</si>
  <si>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</si>
  <si>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</si>
  <si>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</si>
  <si>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</si>
  <si>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</si>
  <si>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</si>
  <si>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</si>
  <si>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</si>
  <si>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</si>
  <si>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</si>
  <si>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</si>
  <si>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</si>
  <si>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</si>
  <si>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</si>
  <si>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</si>
  <si>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</si>
  <si>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</si>
  <si>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</si>
  <si>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</si>
  <si>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</si>
  <si>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</si>
  <si>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</si>
  <si>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</si>
  <si>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</si>
  <si>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</si>
  <si>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</si>
  <si>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</si>
  <si>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</si>
  <si>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</si>
  <si>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</si>
  <si>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</si>
  <si>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</si>
  <si>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</si>
  <si>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</si>
  <si>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</si>
  <si>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</si>
  <si>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</si>
  <si>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</si>
  <si>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</si>
  <si>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</si>
  <si>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</si>
  <si>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</si>
  <si>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</si>
  <si>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</si>
  <si>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</si>
  <si>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</si>
  <si>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</si>
  <si>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</si>
  <si>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</si>
  <si>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</si>
  <si>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</si>
  <si>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</si>
  <si>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</si>
  <si>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</si>
  <si>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</si>
  <si>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</si>
  <si>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</si>
  <si>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</si>
  <si>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</si>
  <si>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</si>
  <si>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</si>
  <si>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</si>
  <si>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</si>
  <si>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</si>
  <si>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</si>
  <si>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</si>
  <si>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</si>
  <si>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</si>
  <si>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</si>
  <si>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</si>
  <si>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</si>
  <si>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</si>
  <si>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</si>
  <si>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</si>
  <si>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</si>
  <si>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</si>
  <si>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</si>
  <si>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</si>
  <si>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</si>
  <si>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</si>
  <si>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</si>
  <si>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</si>
  <si>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</si>
  <si>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</si>
  <si>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</si>
  <si>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</si>
  <si>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</si>
  <si>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</si>
  <si>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</si>
  <si>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</si>
  <si>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</si>
  <si>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</si>
  <si>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</si>
  <si>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</si>
  <si>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</si>
  <si>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</si>
  <si>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</si>
  <si>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</si>
  <si>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</si>
  <si>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</si>
  <si>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</si>
  <si>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</si>
  <si>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</si>
  <si>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</si>
  <si>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</si>
  <si>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</si>
  <si>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</si>
  <si>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</si>
  <si>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</si>
  <si>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</si>
  <si>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</si>
  <si>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</si>
  <si>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</si>
  <si>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</si>
  <si>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</si>
  <si>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</si>
  <si>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</si>
  <si>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</si>
  <si>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</si>
  <si>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</si>
  <si>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</si>
  <si>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</si>
  <si>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</si>
  <si>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</si>
  <si>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</si>
  <si>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</si>
  <si>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</si>
  <si>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</si>
  <si>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</si>
  <si>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</si>
  <si>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</si>
  <si>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</si>
  <si>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</si>
  <si>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</si>
  <si>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</si>
  <si>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</si>
  <si>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</si>
  <si>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</si>
  <si>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</si>
  <si>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</si>
  <si>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</si>
  <si>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</si>
  <si>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</si>
  <si>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</si>
  <si>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</si>
  <si>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</si>
  <si>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</si>
  <si>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</si>
  <si>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</si>
  <si>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</si>
  <si>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</si>
  <si>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</si>
  <si>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</si>
  <si>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</si>
  <si>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</si>
  <si>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</si>
  <si>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</si>
  <si>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</si>
  <si>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</si>
  <si>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</si>
  <si>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</si>
  <si>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</si>
  <si>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</si>
  <si>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</si>
  <si>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</si>
  <si>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</si>
  <si>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</si>
  <si>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</si>
  <si>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</si>
  <si>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</si>
  <si>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</si>
  <si>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</si>
  <si>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</si>
  <si>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</si>
  <si>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</si>
  <si>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</si>
  <si>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</si>
  <si>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</si>
  <si>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</si>
  <si>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</si>
  <si>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</si>
  <si>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</si>
  <si>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</si>
  <si>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</si>
  <si>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</si>
  <si>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</si>
  <si>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</si>
  <si>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</si>
  <si>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</si>
  <si>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</si>
  <si>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</si>
  <si>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</si>
  <si>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</si>
  <si>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</si>
  <si>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</si>
  <si>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</si>
  <si>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</si>
  <si>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</si>
  <si>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</si>
  <si>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</si>
  <si>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</si>
  <si>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</si>
  <si>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</si>
  <si>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</si>
  <si>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</si>
  <si>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</si>
  <si>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</si>
  <si>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</si>
  <si>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</si>
  <si>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</si>
  <si>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</si>
  <si>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</si>
  <si>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</si>
  <si>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</si>
  <si>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</si>
  <si>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</si>
  <si>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</si>
  <si>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</si>
  <si>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</si>
  <si>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</si>
  <si>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</si>
  <si>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</si>
  <si>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</si>
  <si>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</si>
  <si>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</si>
  <si>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</si>
  <si>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</si>
  <si>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</si>
  <si>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</si>
  <si>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</si>
  <si>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</si>
  <si>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</si>
  <si>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</si>
  <si>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</si>
  <si>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</si>
  <si>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</si>
  <si>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</si>
  <si>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</si>
  <si>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</si>
  <si>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</si>
  <si>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</si>
  <si>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</si>
  <si>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</si>
  <si>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</si>
  <si>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</si>
  <si>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</si>
  <si>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</si>
  <si>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</si>
  <si>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</si>
  <si>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</si>
  <si>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</si>
  <si>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</si>
  <si>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</si>
  <si>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</si>
  <si>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</si>
  <si>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</si>
  <si>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</si>
  <si>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</si>
  <si>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</si>
  <si>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</si>
  <si>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</si>
  <si>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</si>
  <si>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</si>
  <si>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</si>
  <si>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</si>
  <si>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</si>
  <si>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</si>
  <si>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</si>
  <si>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</si>
  <si>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</si>
  <si>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</si>
  <si>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</si>
  <si>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</si>
  <si>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</si>
  <si>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</si>
  <si>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</si>
  <si>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</si>
  <si>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</si>
  <si>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</si>
  <si>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</si>
  <si>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</si>
  <si>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</si>
  <si>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</si>
  <si>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</si>
  <si>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</si>
  <si>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</si>
  <si>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</si>
  <si>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</si>
  <si>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</si>
  <si>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</si>
  <si>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</si>
  <si>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</si>
  <si>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</si>
  <si>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</si>
  <si>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</si>
  <si>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</si>
  <si>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</si>
  <si>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</si>
  <si>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</si>
  <si>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</si>
  <si>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</si>
  <si>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</si>
  <si>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</si>
  <si>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</si>
  <si>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</si>
  <si>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</si>
  <si>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</si>
  <si>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</si>
  <si>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</si>
  <si>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</si>
  <si>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</si>
  <si>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</si>
  <si>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</si>
  <si>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</si>
  <si>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</si>
  <si>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</si>
  <si>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</si>
  <si>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</si>
  <si>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</si>
  <si>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</si>
  <si>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</si>
  <si>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</si>
  <si>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</si>
  <si>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</si>
  <si>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</si>
  <si>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</si>
  <si>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</si>
  <si>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</si>
  <si>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</si>
  <si>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</si>
  <si>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</si>
  <si>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</si>
  <si>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</si>
  <si>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</si>
  <si>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</si>
  <si>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</si>
  <si>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</si>
  <si>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</si>
  <si>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</si>
  <si>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</si>
  <si>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</si>
  <si>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</si>
  <si>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</si>
  <si>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</si>
  <si>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</si>
  <si>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</si>
  <si>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</si>
  <si>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</si>
  <si>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</si>
  <si>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</si>
  <si>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</si>
  <si>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</si>
  <si>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</si>
  <si>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</si>
  <si>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</si>
  <si>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</si>
  <si>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</si>
  <si>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</si>
  <si>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</si>
  <si>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</si>
  <si>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</si>
  <si>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</si>
  <si>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</si>
  <si>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</si>
  <si>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</si>
  <si>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</si>
  <si>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</si>
  <si>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</si>
  <si>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</si>
  <si>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</si>
  <si>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</si>
  <si>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</si>
  <si>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</si>
  <si>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</si>
  <si>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</si>
  <si>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</si>
  <si>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</si>
  <si>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</si>
  <si>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</si>
  <si>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</si>
  <si>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</si>
  <si>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</si>
  <si>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</si>
  <si>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</si>
  <si>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</si>
  <si>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</si>
  <si>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</si>
  <si>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</si>
  <si>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</si>
  <si>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</si>
  <si>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</si>
  <si>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</si>
  <si>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</si>
  <si>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</si>
  <si>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</si>
  <si>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</si>
  <si>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</si>
  <si>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</si>
  <si>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</si>
  <si>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</si>
  <si>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</si>
  <si>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</si>
  <si>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</si>
  <si>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</si>
  <si>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</si>
  <si>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</si>
  <si>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</si>
  <si>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</si>
  <si>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</si>
  <si>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</si>
  <si>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</si>
  <si>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</si>
  <si>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</si>
  <si>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</si>
  <si>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</si>
  <si>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</si>
  <si>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</si>
  <si>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</si>
  <si>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</si>
  <si>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</si>
  <si>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</si>
  <si>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</si>
  <si>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</si>
  <si>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</si>
  <si>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</si>
  <si>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</si>
  <si>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</si>
  <si>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</si>
  <si>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</si>
  <si>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</si>
  <si>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</si>
  <si>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</si>
  <si>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</si>
  <si>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</si>
  <si>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</si>
  <si>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</si>
  <si>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</si>
  <si>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</si>
  <si>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</si>
  <si>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</si>
  <si>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</si>
  <si>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</si>
  <si>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</si>
  <si>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</si>
  <si>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</si>
  <si>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</si>
  <si>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</si>
  <si>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</si>
  <si>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</si>
  <si>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</si>
  <si>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</si>
  <si>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</si>
  <si>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</si>
  <si>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</si>
  <si>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</si>
  <si>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</si>
  <si>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</si>
  <si>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</si>
  <si>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</si>
  <si>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</si>
  <si>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</si>
  <si>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</si>
  <si>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</si>
  <si>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</si>
  <si>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</si>
  <si>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</si>
  <si>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</si>
  <si>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</si>
  <si>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</si>
  <si>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</si>
  <si>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</si>
  <si>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</si>
  <si>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</si>
  <si>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</si>
  <si>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</si>
  <si>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</si>
  <si>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</si>
  <si>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</si>
  <si>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</si>
  <si>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</si>
  <si>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</si>
  <si>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</si>
  <si>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</si>
  <si>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</si>
  <si>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</si>
  <si>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</si>
  <si>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</si>
  <si>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</si>
  <si>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</si>
  <si>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</si>
  <si>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</si>
  <si>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</si>
  <si>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</si>
  <si>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</si>
  <si>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</si>
  <si>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</si>
  <si>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</si>
  <si>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</si>
  <si>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</si>
  <si>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</si>
  <si>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</si>
  <si>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</si>
  <si>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</si>
  <si>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</si>
  <si>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</si>
  <si>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</si>
  <si>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</si>
  <si>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</si>
  <si>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</si>
  <si>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</si>
  <si>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</si>
  <si>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</si>
  <si>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</si>
  <si>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</si>
  <si>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</si>
  <si>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</si>
  <si>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</si>
  <si>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</si>
  <si>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</si>
  <si>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</si>
  <si>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</si>
  <si>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</si>
  <si>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</si>
  <si>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</si>
  <si>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</si>
  <si>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</si>
  <si>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</si>
  <si>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</si>
  <si>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</si>
  <si>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</si>
  <si>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</si>
  <si>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</si>
  <si>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</si>
  <si>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</si>
  <si>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</si>
  <si>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</si>
  <si>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</si>
  <si>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</si>
  <si>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</si>
  <si>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</si>
  <si>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</si>
  <si>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</si>
  <si>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</si>
  <si>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</si>
  <si>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</si>
  <si>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</si>
  <si>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</si>
  <si>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</si>
  <si>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</si>
  <si>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</si>
  <si>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</si>
  <si>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</si>
  <si>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</si>
  <si>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</si>
  <si>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</si>
  <si>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</si>
  <si>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</si>
  <si>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</si>
  <si>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</si>
  <si>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</si>
  <si>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</si>
  <si>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</si>
  <si>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</si>
  <si>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</si>
  <si>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</si>
  <si>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</si>
  <si>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</si>
  <si>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</si>
  <si>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</si>
  <si>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</si>
  <si>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</si>
  <si>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</si>
  <si>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</si>
  <si>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</si>
  <si>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</si>
  <si>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</si>
  <si>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</si>
  <si>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</si>
  <si>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</si>
  <si>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</si>
  <si>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</si>
  <si>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</si>
  <si>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</si>
  <si>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</si>
  <si>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</si>
  <si>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</si>
  <si>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</si>
  <si>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</si>
  <si>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</si>
  <si>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</si>
  <si>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</si>
  <si>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</si>
  <si>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</si>
  <si>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</si>
  <si>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</si>
  <si>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</si>
  <si>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</si>
  <si>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</si>
  <si>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</si>
  <si>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</si>
  <si>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</si>
  <si>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</si>
  <si>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</si>
  <si>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</si>
  <si>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</si>
  <si>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</si>
  <si>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</si>
  <si>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</si>
  <si>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</si>
  <si>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</si>
  <si>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</si>
  <si>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</si>
  <si>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</si>
  <si>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</si>
  <si>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</si>
  <si>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</si>
  <si>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</si>
  <si>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</si>
  <si>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</si>
  <si>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</si>
  <si>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</si>
  <si>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</si>
  <si>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</si>
  <si>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</si>
  <si>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</si>
  <si>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</si>
  <si>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</si>
  <si>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</si>
  <si>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</si>
  <si>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</si>
  <si>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</si>
  <si>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</si>
  <si>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</si>
  <si>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</si>
  <si>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</si>
  <si>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</si>
  <si>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</si>
  <si>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</si>
  <si>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</si>
  <si>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</si>
  <si>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</si>
  <si>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</si>
  <si>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</si>
  <si>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</si>
  <si>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</si>
  <si>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</si>
  <si>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</si>
  <si>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</si>
  <si>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</si>
  <si>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</si>
  <si>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</si>
  <si>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</si>
  <si>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</si>
  <si>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</si>
  <si>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</si>
  <si>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</si>
  <si>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</si>
  <si>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</si>
  <si>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</si>
  <si>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</si>
  <si>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</si>
  <si>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</si>
  <si>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</si>
  <si>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</si>
  <si>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</si>
  <si>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</si>
  <si>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</si>
  <si>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</si>
  <si>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</si>
  <si>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</si>
  <si>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</si>
  <si>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</si>
  <si>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</si>
  <si>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</si>
  <si>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</si>
  <si>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</si>
  <si>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</si>
  <si>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</si>
  <si>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</si>
  <si>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</si>
  <si>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</si>
  <si>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</si>
  <si>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</si>
  <si>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</si>
  <si>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</si>
  <si>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</si>
  <si>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</si>
  <si>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</si>
  <si>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</si>
  <si>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</si>
  <si>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</si>
  <si>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</si>
  <si>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</si>
  <si>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</si>
  <si>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</si>
  <si>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</si>
  <si>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</si>
  <si>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</si>
  <si>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</si>
  <si>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</si>
  <si>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</si>
  <si>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</si>
  <si>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</si>
  <si>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</si>
  <si>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</si>
  <si>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</si>
  <si>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</si>
  <si>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</si>
  <si>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</si>
  <si>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</si>
  <si>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</si>
  <si>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</si>
  <si>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</si>
  <si>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</si>
  <si>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</si>
  <si>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</si>
  <si>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</si>
  <si>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</si>
  <si>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</si>
  <si>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</si>
  <si>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</si>
  <si>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</si>
  <si>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</si>
  <si>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</si>
  <si>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</si>
  <si>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</si>
  <si>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</si>
  <si>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</si>
  <si>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</si>
  <si>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</si>
  <si>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</si>
  <si>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</si>
  <si>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</si>
  <si>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</si>
  <si>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</si>
  <si>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</si>
  <si>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</si>
  <si>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</si>
  <si>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</si>
  <si>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</si>
  <si>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</si>
  <si>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</si>
  <si>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</si>
  <si>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</si>
  <si>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</si>
  <si>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</si>
  <si>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</si>
  <si>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</si>
  <si>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</si>
  <si>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</si>
  <si>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</si>
  <si>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</si>
  <si>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</si>
  <si>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</si>
  <si>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</si>
  <si>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</si>
  <si>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</si>
  <si>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</si>
  <si>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</si>
  <si>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</si>
  <si>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</si>
  <si>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</si>
  <si>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</si>
  <si>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</si>
  <si>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</si>
  <si>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</si>
  <si>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</si>
  <si>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</si>
  <si>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</si>
  <si>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</si>
  <si>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</si>
  <si>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</si>
  <si>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</si>
  <si>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</si>
  <si>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</si>
  <si>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</si>
  <si>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</si>
  <si>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</si>
  <si>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</si>
  <si>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</si>
  <si>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</si>
  <si>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</si>
  <si>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</si>
  <si>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</si>
  <si>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</si>
  <si>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</si>
  <si>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</si>
  <si>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</si>
  <si>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</si>
  <si>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</si>
  <si>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</si>
  <si>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</si>
  <si>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</si>
  <si>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</si>
  <si>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</si>
  <si>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</si>
  <si>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</si>
  <si>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</si>
  <si>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</si>
  <si>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</si>
  <si>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</si>
  <si>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</si>
  <si>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</si>
  <si>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</si>
  <si>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</si>
  <si>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</si>
  <si>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</si>
  <si>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</si>
  <si>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</si>
  <si>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</si>
  <si>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</si>
  <si>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</si>
  <si>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</si>
  <si>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</si>
  <si>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</si>
  <si>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</si>
  <si>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</si>
  <si>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</si>
  <si>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</si>
  <si>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</si>
  <si>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</si>
  <si>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</si>
  <si>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</si>
  <si>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</si>
  <si>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</si>
  <si>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</si>
  <si>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</si>
  <si>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</si>
  <si>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</si>
  <si>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</si>
  <si>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</si>
  <si>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</si>
  <si>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</si>
  <si>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</si>
  <si>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</si>
  <si>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</si>
  <si>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</si>
  <si>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</si>
  <si>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</si>
  <si>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</si>
  <si>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</si>
  <si>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</si>
  <si>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</si>
  <si>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</si>
  <si>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</si>
  <si>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</si>
  <si>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</si>
  <si>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</si>
  <si>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</si>
  <si>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</si>
  <si>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</si>
  <si>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</si>
  <si>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</si>
  <si>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</si>
  <si>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</si>
  <si>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</si>
  <si>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</si>
  <si>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</si>
  <si>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</si>
  <si>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</si>
  <si>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</si>
  <si>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</si>
  <si>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</si>
  <si>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</si>
  <si>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</si>
  <si>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</si>
  <si>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</si>
  <si>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</si>
  <si>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</si>
  <si>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</si>
  <si>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</si>
  <si>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</si>
  <si>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</si>
  <si>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</si>
  <si>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</si>
  <si>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</si>
  <si>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</si>
  <si>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</si>
  <si>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</si>
  <si>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</si>
  <si>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</si>
  <si>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</si>
  <si>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</si>
  <si>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</si>
  <si>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</si>
  <si>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</si>
  <si>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</si>
  <si>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</si>
  <si>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</si>
  <si>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</si>
  <si>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</si>
  <si>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</si>
  <si>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</si>
  <si>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</si>
  <si>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</si>
  <si>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</si>
  <si>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</si>
  <si>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</si>
  <si>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</si>
  <si>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</si>
  <si>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</si>
  <si>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</si>
  <si>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</si>
  <si>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</si>
  <si>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</si>
  <si>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</si>
  <si>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</si>
  <si>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</si>
  <si>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</si>
  <si>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</si>
  <si>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</si>
  <si>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</si>
  <si>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</si>
  <si>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</si>
  <si>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</si>
  <si>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</si>
  <si>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</si>
  <si>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</si>
  <si>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</si>
  <si>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</si>
  <si>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</si>
  <si>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</si>
  <si>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</si>
  <si>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</si>
  <si>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</si>
  <si>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</si>
  <si>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</si>
  <si>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</si>
  <si>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</si>
  <si>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</si>
  <si>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</si>
  <si>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</si>
  <si>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</si>
  <si>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</si>
  <si>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</si>
  <si>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</si>
  <si>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</si>
  <si>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</si>
  <si>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</si>
  <si>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</si>
  <si>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</si>
  <si>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</si>
  <si>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</si>
  <si>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</si>
  <si>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</si>
  <si>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</si>
  <si>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</si>
  <si>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</si>
  <si>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</si>
  <si>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</si>
  <si>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</si>
  <si>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</si>
  <si>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</si>
  <si>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</si>
  <si>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</si>
  <si>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</si>
  <si>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</si>
  <si>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</si>
  <si>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</si>
  <si>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</si>
  <si>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</si>
  <si>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</si>
  <si>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</si>
  <si>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</si>
  <si>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</si>
  <si>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</si>
  <si>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</si>
  <si>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</si>
  <si>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</si>
  <si>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</si>
  <si>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</si>
  <si>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</si>
  <si>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</si>
  <si>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</si>
  <si>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</si>
  <si>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</si>
  <si>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</si>
  <si>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</si>
  <si>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</si>
  <si>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</si>
  <si>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</si>
  <si>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</si>
  <si>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</si>
  <si>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</si>
  <si>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</si>
  <si>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</si>
  <si>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</si>
  <si>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</si>
  <si>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</si>
  <si>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</si>
  <si>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</si>
  <si>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</si>
  <si>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</si>
  <si>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</si>
  <si>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</si>
  <si>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</si>
  <si>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</si>
  <si>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</si>
  <si>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</si>
  <si>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</si>
  <si>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</si>
  <si>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</si>
  <si>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</si>
  <si>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</si>
  <si>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</si>
  <si>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</si>
  <si>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</si>
  <si>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</si>
  <si>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</si>
  <si>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</si>
  <si>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</si>
  <si>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</si>
  <si>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</si>
  <si>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</si>
  <si>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</si>
  <si>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</si>
  <si>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</si>
  <si>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</si>
  <si>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</si>
  <si>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</si>
  <si>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</si>
  <si>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</si>
  <si>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</si>
  <si>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</si>
  <si>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</si>
  <si>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</si>
  <si>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</si>
  <si>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</si>
  <si>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</si>
  <si>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</si>
  <si>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</si>
  <si>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</si>
  <si>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</si>
  <si>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</si>
  <si>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</si>
  <si>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</si>
  <si>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</si>
  <si>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</si>
  <si>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</si>
  <si>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</si>
  <si>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</si>
  <si>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</si>
  <si>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</si>
  <si>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</si>
  <si>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</si>
  <si>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</si>
  <si>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</si>
  <si>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</si>
  <si>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</si>
  <si>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</si>
  <si>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</si>
  <si>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</si>
  <si>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</si>
  <si>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</si>
  <si>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</si>
  <si>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</si>
  <si>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</si>
  <si>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</si>
  <si>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</si>
  <si>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</si>
  <si>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</si>
  <si>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</si>
  <si>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</si>
  <si>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</si>
  <si>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</si>
  <si>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</si>
  <si>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</si>
  <si>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</si>
  <si>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</si>
  <si>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</si>
  <si>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</si>
  <si>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</si>
  <si>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</si>
  <si>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</si>
  <si>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</si>
  <si>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</si>
  <si>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</si>
  <si>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</si>
  <si>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</si>
  <si>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</si>
  <si>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</si>
  <si>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</si>
  <si>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</si>
  <si>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</si>
  <si>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</si>
  <si>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</si>
  <si>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</si>
  <si>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</si>
  <si>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</si>
  <si>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</si>
  <si>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</si>
  <si>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</si>
  <si>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</si>
  <si>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</si>
  <si>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</si>
  <si>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</si>
  <si>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</si>
  <si>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</si>
  <si>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</si>
  <si>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</si>
  <si>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</si>
  <si>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</si>
  <si>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</si>
  <si>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</si>
  <si>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</si>
  <si>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</si>
  <si>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</si>
  <si>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</si>
  <si>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</si>
  <si>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</si>
  <si>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</si>
  <si>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</si>
  <si>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</si>
  <si>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</si>
  <si>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</si>
  <si>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</si>
  <si>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</si>
  <si>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</si>
  <si>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</si>
  <si>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</si>
  <si>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</si>
  <si>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</si>
  <si>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</si>
  <si>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</si>
  <si>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</si>
  <si>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</si>
  <si>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</si>
  <si>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</si>
  <si>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</si>
  <si>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</si>
  <si>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</si>
  <si>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</si>
  <si>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</si>
  <si>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</si>
  <si>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</si>
  <si>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</si>
  <si>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</si>
  <si>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</si>
  <si>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</si>
  <si>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</si>
  <si>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</si>
  <si>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</si>
  <si>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</si>
  <si>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</si>
  <si>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</si>
  <si>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</si>
  <si>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</si>
  <si>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</si>
  <si>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</si>
  <si>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</si>
  <si>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</si>
  <si>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</si>
  <si>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</si>
  <si>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</si>
  <si>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</si>
  <si>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</si>
  <si>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</si>
  <si>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</si>
  <si>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</si>
  <si>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</si>
  <si>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</si>
  <si>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</si>
  <si>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</si>
  <si>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</si>
  <si>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</si>
  <si>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</si>
  <si>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</si>
  <si>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</si>
  <si>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</si>
  <si>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</si>
  <si>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</si>
  <si>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</si>
  <si>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</si>
  <si>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</si>
  <si>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</si>
  <si>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</si>
  <si>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</si>
  <si>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</si>
  <si>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</si>
  <si>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</si>
  <si>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</si>
  <si>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</si>
  <si>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</si>
  <si>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</si>
  <si>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</si>
  <si>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</si>
  <si>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</si>
  <si>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</si>
  <si>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</si>
  <si>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</si>
  <si>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</si>
  <si>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</si>
  <si>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</si>
  <si>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</si>
  <si>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</si>
  <si>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</si>
  <si>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</si>
  <si>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</si>
  <si>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</si>
  <si>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</si>
  <si>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</si>
  <si>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</si>
  <si>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</si>
  <si>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</si>
  <si>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</si>
  <si>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</si>
  <si>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</si>
  <si>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</si>
  <si>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</si>
  <si>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</si>
  <si>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</si>
  <si>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</si>
  <si>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</si>
  <si>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</si>
  <si>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</si>
  <si>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</si>
  <si>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</si>
  <si>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</si>
  <si>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</si>
  <si>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</si>
  <si>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</si>
  <si>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</si>
  <si>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</si>
  <si>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</si>
  <si>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</si>
  <si>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</si>
  <si>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</si>
  <si>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</si>
  <si>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</si>
  <si>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</si>
  <si>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</si>
  <si>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</si>
  <si>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</si>
  <si>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</si>
  <si>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</si>
  <si>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</si>
  <si>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</si>
  <si>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</si>
  <si>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</si>
  <si>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</si>
  <si>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</si>
  <si>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</si>
  <si>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</si>
  <si>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</si>
  <si>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</si>
  <si>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</si>
  <si>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</si>
  <si>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</si>
  <si>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</si>
  <si>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</si>
  <si>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</si>
  <si>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</si>
  <si>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</si>
  <si>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</si>
  <si>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</si>
  <si>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</si>
  <si>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</si>
  <si>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</si>
  <si>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</si>
  <si>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</si>
  <si>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</si>
  <si>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</si>
  <si>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</si>
  <si>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</si>
  <si>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</si>
  <si>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</si>
  <si>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</si>
  <si>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</si>
  <si>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</si>
  <si>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</si>
  <si>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</si>
  <si>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</si>
  <si>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</si>
  <si>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</si>
  <si>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</si>
  <si>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</si>
  <si>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</si>
  <si>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</si>
  <si>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</si>
  <si>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</si>
  <si>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</si>
  <si>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</si>
  <si>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</si>
  <si>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</si>
  <si>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</si>
  <si>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</si>
  <si>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</si>
  <si>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</si>
  <si>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</si>
  <si>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</si>
  <si>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</si>
  <si>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</si>
  <si>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</si>
  <si>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</si>
  <si>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</si>
  <si>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</si>
  <si>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</si>
  <si>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</si>
  <si>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</si>
  <si>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</si>
  <si>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</si>
  <si>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</si>
  <si>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</si>
  <si>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</si>
  <si>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</si>
  <si>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</si>
  <si>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</si>
  <si>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</si>
  <si>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</si>
  <si>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</si>
  <si>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</si>
  <si>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</si>
  <si>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</si>
  <si>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</si>
  <si>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</si>
  <si>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</si>
  <si>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</si>
  <si>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</si>
  <si>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</si>
  <si>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</si>
  <si>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</si>
  <si>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</si>
  <si>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</si>
  <si>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</si>
  <si>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</si>
  <si>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</si>
  <si>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</si>
  <si>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</si>
  <si>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</si>
  <si>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</si>
  <si>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</si>
  <si>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</si>
  <si>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</si>
  <si>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</si>
  <si>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</si>
  <si>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</si>
  <si>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</si>
  <si>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</si>
  <si>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</si>
  <si>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</si>
  <si>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</si>
  <si>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</si>
  <si>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</si>
  <si>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</si>
  <si>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</si>
  <si>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</si>
  <si>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</si>
  <si>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</si>
  <si>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</si>
  <si>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</si>
  <si>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</si>
  <si>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</si>
  <si>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</si>
  <si>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</si>
  <si>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</si>
  <si>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</si>
  <si>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</si>
  <si>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</si>
  <si>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</si>
  <si>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</si>
  <si>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</si>
  <si>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</si>
  <si>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</si>
  <si>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</si>
  <si>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</si>
  <si>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</si>
  <si>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</si>
  <si>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</si>
  <si>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</si>
  <si>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</si>
  <si>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</si>
  <si>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</si>
  <si>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</si>
  <si>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</si>
  <si>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</si>
  <si>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</si>
  <si>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</si>
  <si>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</si>
  <si>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</si>
  <si>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</si>
  <si>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</si>
  <si>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</si>
  <si>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</si>
  <si>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</si>
  <si>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</si>
  <si>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</si>
  <si>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</si>
  <si>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</si>
  <si>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</si>
  <si>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</si>
  <si>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</si>
  <si>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</si>
  <si>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</si>
  <si>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</si>
  <si>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</si>
  <si>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</si>
  <si>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</si>
  <si>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</si>
  <si>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</si>
  <si>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</si>
  <si>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</si>
  <si>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</si>
  <si>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</si>
  <si>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</si>
  <si>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</si>
  <si>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</si>
  <si>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</si>
  <si>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</si>
  <si>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</si>
  <si>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</si>
  <si>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</si>
  <si>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</si>
  <si>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</si>
  <si>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</si>
  <si>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</si>
  <si>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</si>
  <si>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</si>
  <si>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</si>
  <si>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</si>
  <si>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</si>
  <si>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</si>
  <si>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</si>
  <si>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</si>
  <si>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</si>
  <si>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</si>
  <si>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</si>
  <si>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</si>
  <si>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</si>
  <si>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</si>
  <si>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</si>
  <si>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</si>
  <si>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</si>
  <si>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</si>
  <si>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</si>
  <si>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</si>
  <si>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</si>
  <si>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</si>
  <si>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</si>
  <si>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</si>
  <si>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</si>
  <si>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</si>
  <si>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</si>
  <si>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</si>
  <si>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</si>
  <si>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</si>
  <si>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</si>
  <si>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</si>
  <si>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</si>
  <si>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</si>
  <si>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</si>
  <si>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</si>
  <si>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</si>
  <si>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</si>
  <si>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</si>
  <si>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</si>
  <si>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</si>
  <si>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</si>
  <si>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</si>
  <si>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</si>
  <si>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</si>
  <si>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</si>
  <si>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</si>
  <si>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</si>
  <si>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</si>
  <si>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</si>
  <si>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</si>
  <si>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</si>
  <si>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</si>
  <si>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</si>
  <si>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</si>
  <si>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</si>
  <si>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</si>
  <si>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</si>
  <si>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</si>
  <si>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</si>
  <si>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</si>
  <si>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</si>
  <si>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</si>
  <si>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</si>
  <si>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</si>
  <si>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</si>
  <si>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</si>
  <si>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</si>
  <si>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</si>
  <si>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</si>
  <si>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</si>
  <si>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</si>
  <si>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</si>
  <si>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</si>
  <si>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</si>
  <si>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</si>
  <si>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</si>
  <si>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</si>
  <si>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</si>
  <si>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</si>
  <si>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</si>
  <si>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</si>
  <si>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</si>
  <si>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</si>
  <si>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</si>
  <si>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</si>
  <si>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</si>
  <si>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</si>
  <si>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</si>
  <si>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</si>
  <si>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</si>
  <si>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</si>
  <si>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</si>
  <si>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</si>
  <si>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</si>
  <si>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</si>
  <si>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</si>
  <si>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</si>
  <si>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</si>
  <si>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</si>
  <si>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</si>
  <si>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</si>
  <si>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</si>
  <si>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</si>
  <si>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</si>
  <si>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</si>
  <si>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</si>
  <si>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</si>
  <si>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</si>
  <si>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</si>
  <si>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</si>
  <si>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</si>
  <si>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</si>
  <si>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</si>
  <si>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</si>
  <si>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</si>
  <si>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</si>
  <si>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</si>
  <si>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</si>
  <si>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</si>
  <si>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</si>
  <si>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</si>
  <si>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</si>
  <si>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</si>
  <si>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</si>
  <si>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</si>
  <si>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</si>
  <si>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</si>
  <si>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</si>
  <si>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</si>
  <si>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</si>
  <si>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</si>
  <si>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</si>
  <si>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</si>
  <si>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</si>
  <si>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</si>
  <si>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</si>
  <si>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</si>
  <si>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</si>
  <si>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</si>
  <si>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</si>
  <si>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</si>
  <si>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</si>
  <si>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</si>
  <si>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</si>
  <si>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</si>
  <si>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</si>
  <si>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</si>
  <si>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</si>
  <si>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</si>
  <si>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</si>
  <si>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</si>
  <si>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</si>
  <si>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</si>
  <si>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</si>
  <si>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</si>
  <si>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</si>
  <si>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</si>
  <si>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</si>
  <si>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</si>
  <si>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</si>
  <si>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</si>
  <si>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</si>
  <si>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</si>
  <si>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</si>
  <si>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</si>
  <si>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</si>
  <si>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</si>
  <si>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</si>
  <si>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</si>
  <si>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</si>
  <si>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</si>
  <si>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</si>
  <si>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</si>
  <si>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</si>
  <si>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</si>
  <si>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</si>
  <si>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</si>
  <si>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</si>
  <si>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</si>
  <si>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</si>
  <si>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</si>
  <si>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</si>
  <si>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</si>
  <si>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</si>
  <si>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</si>
  <si>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</si>
  <si>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</si>
  <si>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</si>
  <si>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</si>
  <si>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</si>
  <si>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</si>
  <si>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</si>
  <si>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</si>
  <si>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</si>
  <si>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</si>
  <si>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</si>
  <si>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</si>
  <si>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</si>
  <si>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</si>
  <si>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</si>
  <si>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</si>
  <si>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</si>
  <si>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</si>
  <si>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</si>
  <si>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</si>
  <si>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</si>
  <si>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</si>
  <si>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</si>
  <si>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</si>
  <si>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</si>
  <si>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</si>
  <si>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</si>
  <si>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</si>
  <si>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</si>
  <si>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</si>
  <si>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</si>
  <si>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</si>
  <si>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</si>
  <si>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</si>
  <si>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</si>
  <si>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</si>
  <si>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</si>
  <si>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</si>
  <si>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</si>
  <si>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</si>
  <si>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</si>
  <si>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</si>
  <si>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</si>
  <si>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</si>
  <si>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</si>
  <si>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</si>
  <si>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</si>
  <si>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</si>
  <si>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</si>
  <si>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</si>
  <si>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</si>
  <si>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</si>
  <si>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</si>
  <si>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</si>
  <si>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</si>
  <si>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</si>
  <si>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</si>
  <si>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</si>
  <si>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</si>
  <si>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</si>
  <si>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</si>
  <si>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</si>
  <si>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</si>
  <si>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</si>
  <si>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</si>
  <si>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</si>
  <si>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</si>
  <si>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</si>
  <si>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</si>
  <si>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</si>
  <si>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</si>
  <si>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</si>
  <si>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</si>
  <si>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</si>
  <si>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</si>
  <si>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</si>
  <si>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</si>
  <si>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</si>
  <si>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</si>
  <si>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</si>
  <si>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</si>
  <si>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</si>
  <si>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</si>
  <si>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</si>
  <si>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</si>
  <si>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</si>
  <si>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</si>
  <si>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</si>
  <si>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</si>
  <si>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</si>
  <si>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</si>
  <si>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</si>
  <si>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</si>
  <si>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</si>
  <si>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</si>
  <si>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</si>
  <si>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</si>
  <si>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</si>
  <si>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</si>
  <si>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</si>
  <si>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</si>
  <si>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</si>
  <si>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</si>
  <si>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</si>
  <si>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</si>
  <si>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</si>
  <si>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</si>
  <si>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</si>
  <si>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</si>
  <si>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</si>
  <si>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</si>
  <si>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</si>
  <si>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</si>
  <si>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</si>
  <si>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</si>
  <si>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</si>
  <si>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</si>
  <si>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</si>
  <si>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</si>
  <si>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</si>
  <si>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</si>
  <si>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</si>
  <si>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</si>
  <si>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</si>
  <si>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</si>
  <si>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</si>
  <si>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</si>
  <si>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</si>
  <si>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</si>
  <si>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</si>
  <si>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</si>
  <si>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</si>
  <si>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</si>
  <si>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</si>
  <si>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</si>
  <si>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</si>
  <si>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</si>
  <si>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</si>
  <si>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</si>
  <si>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</si>
  <si>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</si>
  <si>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</si>
  <si>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</si>
  <si>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</si>
  <si>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</si>
  <si>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</si>
  <si>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</si>
  <si>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</si>
  <si>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</si>
  <si>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</si>
  <si>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</si>
  <si>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</si>
  <si>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</si>
  <si>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</si>
  <si>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</si>
  <si>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</si>
  <si>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</si>
  <si>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</si>
  <si>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</si>
  <si>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</si>
  <si>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</si>
  <si>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</si>
  <si>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</si>
  <si>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</si>
  <si>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</si>
  <si>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</si>
  <si>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</si>
  <si>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</si>
  <si>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</si>
  <si>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</si>
  <si>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</si>
  <si>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</si>
  <si>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</si>
  <si>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</si>
  <si>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</si>
  <si>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</si>
  <si>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</si>
  <si>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</si>
  <si>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</si>
  <si>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</si>
  <si>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</si>
  <si>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</si>
  <si>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</si>
  <si>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</si>
  <si>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</si>
  <si>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</si>
  <si>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</si>
  <si>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</si>
  <si>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</si>
  <si>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</si>
  <si>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</si>
  <si>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</si>
  <si>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</si>
  <si>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</si>
  <si>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</si>
  <si>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</si>
  <si>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</si>
  <si>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</si>
  <si>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</si>
  <si>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</si>
  <si>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</si>
  <si>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</si>
  <si>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</si>
  <si>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</si>
  <si>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</si>
  <si>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</si>
  <si>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</si>
  <si>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</si>
  <si>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</si>
  <si>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</si>
  <si>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</si>
  <si>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</si>
  <si>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</si>
  <si>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</si>
  <si>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</si>
  <si>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</si>
  <si>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</si>
  <si>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</si>
  <si>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</si>
  <si>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</si>
  <si>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</si>
  <si>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</si>
  <si>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</si>
  <si>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</si>
  <si>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</si>
  <si>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</si>
  <si>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</si>
  <si>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</si>
  <si>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</si>
  <si>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</si>
  <si>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</si>
  <si>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</si>
  <si>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</si>
  <si>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</si>
  <si>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</si>
  <si>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</si>
  <si>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</si>
  <si>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</si>
  <si>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</si>
  <si>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</si>
  <si>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</si>
  <si>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</si>
  <si>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</si>
  <si>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</si>
  <si>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</si>
  <si>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</si>
  <si>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</si>
  <si>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</si>
  <si>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</si>
  <si>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</si>
  <si>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</si>
  <si>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</si>
  <si>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</si>
  <si>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</si>
  <si>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</si>
  <si>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</si>
  <si>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</si>
  <si>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</si>
  <si>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</si>
  <si>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</si>
  <si>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</si>
  <si>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</si>
  <si>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</si>
  <si>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</si>
  <si>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</si>
  <si>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</si>
  <si>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</si>
  <si>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</si>
  <si>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</si>
  <si>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</si>
  <si>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</si>
  <si>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</si>
  <si>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</si>
  <si>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</si>
  <si>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</si>
  <si>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</si>
  <si>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</si>
  <si>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</si>
  <si>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</si>
  <si>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</si>
  <si>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</si>
  <si>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</si>
  <si>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</si>
  <si>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</si>
  <si>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</si>
  <si>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</si>
  <si>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</si>
  <si>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</si>
  <si>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</si>
  <si>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</si>
  <si>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</si>
  <si>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</si>
  <si>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</si>
  <si>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</si>
  <si>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</si>
  <si>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</si>
  <si>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</si>
  <si>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</si>
  <si>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</si>
  <si>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</si>
  <si>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</si>
  <si>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</si>
  <si>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</si>
  <si>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</si>
  <si>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</si>
  <si>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</si>
  <si>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</si>
  <si>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</si>
  <si>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</si>
  <si>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</si>
  <si>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</si>
  <si>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</si>
  <si>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</si>
  <si>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</si>
  <si>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</si>
  <si>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</si>
  <si>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</si>
  <si>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</si>
  <si>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</si>
  <si>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</si>
  <si>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</si>
  <si>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</si>
  <si>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</si>
  <si>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</si>
  <si>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</si>
  <si>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</si>
  <si>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</si>
  <si>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</si>
  <si>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</si>
  <si>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</si>
  <si>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</si>
  <si>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</si>
  <si>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</si>
  <si>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</si>
  <si>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</si>
  <si>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</si>
  <si>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</si>
  <si>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</si>
  <si>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</si>
  <si>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</si>
  <si>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</si>
  <si>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</si>
  <si>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</si>
  <si>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</si>
  <si>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</si>
  <si>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</si>
  <si>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</si>
  <si>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</si>
  <si>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</si>
  <si>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</si>
  <si>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</si>
  <si>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</si>
  <si>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</si>
  <si>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</si>
  <si>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</si>
  <si>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</si>
  <si>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</si>
  <si>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</si>
  <si>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</si>
  <si>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</si>
  <si>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</si>
  <si>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</si>
  <si>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</si>
  <si>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</si>
  <si>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</si>
  <si>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</si>
  <si>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</si>
  <si>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</si>
  <si>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</si>
  <si>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</si>
  <si>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</si>
  <si>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</si>
  <si>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</si>
  <si>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</si>
  <si>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</si>
  <si>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</si>
  <si>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</si>
  <si>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</si>
  <si>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</si>
  <si>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</si>
  <si>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</si>
  <si>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</si>
  <si>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</si>
  <si>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</si>
  <si>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</si>
  <si>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</si>
  <si>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</si>
  <si>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</si>
  <si>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</si>
  <si>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</si>
  <si>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</si>
  <si>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</si>
  <si>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</si>
  <si>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</si>
  <si>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</si>
  <si>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</si>
  <si>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</si>
  <si>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</si>
  <si>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</si>
  <si>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</si>
  <si>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</si>
  <si>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</si>
  <si>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</si>
  <si>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</si>
  <si>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</si>
  <si>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</si>
  <si>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</si>
  <si>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</si>
  <si>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</si>
  <si>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</si>
  <si>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</si>
  <si>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</si>
  <si>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</si>
  <si>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</si>
  <si>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</si>
  <si>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</si>
  <si>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</si>
  <si>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</si>
  <si>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</si>
  <si>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</si>
  <si>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</si>
  <si>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</si>
  <si>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</si>
  <si>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</si>
  <si>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</si>
  <si>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</si>
  <si>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</si>
  <si>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</si>
  <si>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</si>
  <si>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</si>
  <si>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</si>
  <si>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</si>
  <si>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</si>
  <si>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</si>
  <si>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</si>
  <si>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</si>
  <si>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</si>
  <si>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</si>
  <si>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</si>
  <si>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</si>
  <si>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</si>
  <si>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</si>
  <si>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</si>
  <si>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</si>
  <si>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</si>
  <si>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</si>
  <si>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</si>
  <si>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</si>
  <si>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</si>
  <si>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</si>
  <si>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</si>
  <si>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</si>
  <si>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</si>
  <si>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</si>
  <si>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</si>
  <si>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</si>
  <si>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</si>
  <si>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</si>
  <si>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</si>
  <si>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</si>
  <si>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</si>
  <si>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</si>
  <si>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</si>
  <si>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</si>
  <si>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</si>
  <si>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</si>
  <si>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</si>
  <si>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</si>
  <si>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</si>
  <si>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</si>
  <si>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</si>
  <si>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</si>
  <si>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</si>
  <si>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</si>
  <si>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</si>
  <si>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</si>
  <si>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</si>
  <si>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</si>
  <si>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</si>
  <si>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</si>
  <si>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</si>
  <si>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</si>
  <si>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</si>
  <si>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</si>
  <si>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</si>
  <si>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</si>
  <si>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</si>
  <si>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</si>
  <si>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</si>
  <si>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</si>
  <si>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</si>
  <si>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</si>
  <si>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</si>
  <si>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</si>
  <si>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</si>
  <si>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</si>
  <si>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</si>
  <si>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</si>
  <si>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</si>
  <si>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</si>
  <si>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</si>
  <si>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</si>
  <si>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</si>
  <si>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</si>
  <si>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</si>
  <si>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</si>
  <si>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</si>
  <si>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</si>
  <si>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</si>
  <si>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</si>
  <si>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</si>
  <si>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</si>
  <si>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</si>
  <si>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</si>
  <si>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</si>
  <si>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</si>
  <si>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</si>
  <si>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</si>
  <si>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</si>
  <si>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</si>
  <si>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</si>
  <si>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</si>
  <si>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</si>
  <si>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</si>
  <si>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</si>
  <si>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</si>
  <si>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</si>
  <si>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</si>
  <si>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</si>
  <si>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</si>
  <si>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</si>
  <si>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</si>
  <si>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</si>
  <si>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</si>
  <si>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</si>
  <si>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</si>
  <si>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</si>
  <si>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</si>
  <si>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</si>
  <si>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</si>
  <si>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</si>
  <si>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</si>
  <si>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</si>
  <si>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</si>
  <si>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</si>
  <si>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</si>
  <si>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</si>
  <si>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</si>
  <si>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</si>
  <si>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</si>
  <si>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</si>
  <si>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</si>
  <si>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</si>
  <si>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</si>
  <si>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</si>
  <si>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</si>
  <si>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</si>
  <si>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</si>
  <si>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</si>
  <si>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</si>
  <si>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</si>
  <si>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</si>
  <si>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</si>
  <si>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</si>
  <si>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</si>
  <si>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</si>
  <si>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</si>
  <si>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</si>
  <si>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</si>
  <si>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</si>
  <si>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</si>
  <si>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</si>
  <si>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</si>
  <si>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</si>
  <si>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</si>
  <si>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</si>
  <si>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</si>
  <si>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</si>
  <si>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</si>
  <si>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</si>
  <si>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</si>
  <si>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</si>
  <si>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</si>
  <si>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</si>
  <si>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</si>
  <si>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</si>
  <si>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</si>
  <si>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</si>
  <si>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</si>
  <si>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</si>
  <si>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</si>
  <si>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</si>
  <si>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</si>
  <si>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</si>
  <si>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</si>
  <si>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</si>
  <si>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</si>
  <si>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</si>
  <si>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</si>
  <si>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</si>
  <si>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</si>
  <si>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</si>
  <si>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</si>
  <si>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</si>
  <si>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</si>
  <si>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</si>
  <si>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</si>
  <si>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</si>
  <si>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</si>
  <si>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</si>
  <si>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</si>
  <si>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</si>
  <si>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</si>
  <si>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</si>
  <si>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</si>
  <si>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</si>
  <si>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</si>
  <si>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</si>
  <si>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</si>
  <si>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</si>
  <si>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</si>
  <si>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</si>
  <si>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</si>
  <si>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</si>
  <si>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</si>
  <si>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</si>
  <si>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</si>
  <si>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</si>
  <si>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</si>
  <si>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</si>
  <si>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</si>
  <si>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</si>
  <si>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</si>
  <si>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</si>
  <si>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</si>
  <si>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</si>
  <si>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</si>
  <si>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</si>
  <si>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</si>
  <si>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</si>
  <si>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</si>
  <si>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</si>
  <si>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</si>
  <si>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</si>
  <si>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</si>
  <si>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</si>
  <si>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</si>
  <si>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</si>
  <si>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</si>
  <si>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</si>
  <si>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</si>
  <si>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</si>
  <si>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</si>
  <si>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</si>
  <si>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</si>
  <si>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</si>
  <si>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</si>
  <si>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</si>
  <si>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</si>
  <si>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</si>
  <si>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</si>
  <si>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</si>
  <si>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</si>
  <si>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</si>
  <si>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</si>
  <si>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</si>
  <si>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</si>
  <si>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</si>
  <si>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</si>
  <si>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</si>
  <si>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</si>
  <si>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</si>
  <si>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</si>
  <si>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</si>
  <si>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</si>
  <si>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</si>
  <si>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</si>
  <si>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</si>
  <si>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</si>
  <si>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</si>
  <si>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</si>
  <si>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</si>
  <si>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</si>
  <si>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</si>
  <si>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</si>
  <si>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</si>
  <si>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</si>
  <si>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</si>
  <si>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</si>
  <si>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</si>
  <si>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</si>
  <si>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</si>
  <si>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</si>
  <si>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</si>
  <si>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</si>
  <si>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</si>
  <si>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</si>
  <si>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</si>
  <si>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</si>
  <si>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</si>
  <si>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</si>
  <si>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</si>
  <si>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</si>
  <si>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</si>
  <si>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</si>
  <si>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</si>
  <si>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</si>
  <si>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</si>
  <si>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</si>
  <si>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</si>
  <si>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</si>
  <si>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</si>
  <si>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</si>
  <si>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</si>
  <si>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</si>
  <si>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</si>
  <si>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</si>
  <si>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</si>
  <si>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</si>
  <si>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</si>
  <si>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</si>
  <si>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</si>
  <si>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</si>
  <si>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</si>
  <si>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</si>
  <si>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</si>
  <si>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</si>
  <si>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</si>
  <si>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</si>
  <si>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</si>
  <si>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</si>
  <si>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</si>
  <si>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</si>
  <si>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</si>
  <si>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</si>
  <si>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</si>
  <si>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</si>
  <si>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</si>
  <si>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</si>
  <si>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</si>
  <si>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</si>
  <si>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</si>
  <si>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</si>
  <si>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</si>
  <si>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</si>
  <si>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</si>
  <si>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</si>
  <si>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</si>
  <si>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</si>
  <si>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</si>
  <si>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</si>
  <si>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</si>
  <si>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</si>
  <si>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</si>
  <si>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</si>
  <si>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</si>
  <si>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</si>
  <si>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</si>
  <si>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</si>
  <si>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</si>
  <si>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</si>
  <si>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</si>
  <si>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</si>
  <si>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</si>
  <si>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</si>
  <si>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</si>
  <si>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</si>
  <si>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</si>
  <si>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</si>
  <si>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</si>
  <si>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</si>
  <si>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</si>
  <si>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</si>
  <si>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</si>
  <si>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</si>
  <si>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</si>
  <si>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</si>
  <si>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</si>
  <si>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</si>
  <si>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</si>
  <si>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</si>
  <si>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</si>
  <si>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</si>
  <si>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</si>
  <si>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</si>
  <si>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</si>
  <si>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</si>
  <si>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</si>
  <si>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</si>
  <si>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</si>
  <si>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</si>
  <si>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</si>
  <si>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</si>
  <si>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</si>
  <si>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</si>
  <si>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</si>
  <si>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</si>
  <si>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</si>
  <si>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</si>
  <si>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</si>
  <si>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</si>
  <si>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</si>
  <si>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</si>
  <si>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</si>
  <si>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</si>
  <si>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</si>
  <si>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</si>
  <si>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</si>
  <si>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</si>
  <si>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</si>
  <si>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</si>
  <si>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</si>
  <si>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</si>
  <si>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</si>
  <si>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</si>
  <si>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</si>
  <si>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</si>
  <si>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</si>
  <si>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</si>
  <si>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</si>
  <si>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</si>
  <si>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</si>
  <si>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</si>
  <si>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</si>
  <si>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</si>
  <si>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</si>
  <si>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</si>
  <si>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</si>
  <si>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</si>
  <si>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</si>
  <si>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</si>
  <si>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</si>
  <si>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</si>
  <si>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</si>
  <si>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</si>
  <si>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</si>
  <si>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</si>
  <si>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</si>
  <si>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</si>
  <si>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</si>
  <si>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</si>
  <si>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</si>
  <si>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</si>
  <si>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</si>
  <si>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</si>
  <si>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</si>
  <si>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</si>
  <si>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</si>
  <si>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</si>
  <si>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</si>
  <si>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</si>
  <si>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</si>
  <si>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</si>
  <si>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</si>
  <si>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</si>
  <si>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</si>
  <si>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</si>
  <si>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</si>
  <si>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</si>
  <si>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</si>
  <si>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</si>
  <si>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</si>
  <si>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</si>
  <si>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</si>
  <si>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</si>
  <si>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</si>
  <si>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</si>
  <si>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</si>
  <si>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</si>
  <si>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</si>
  <si>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</si>
  <si>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</si>
  <si>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</si>
  <si>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</si>
  <si>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</si>
  <si>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</si>
  <si>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</si>
  <si>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</si>
  <si>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</si>
  <si>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</si>
  <si>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</si>
  <si>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</si>
  <si>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</si>
  <si>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</si>
  <si>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</si>
  <si>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</si>
  <si>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</si>
  <si>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</si>
  <si>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</si>
  <si>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</si>
  <si>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</si>
  <si>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</si>
  <si>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</si>
  <si>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</si>
  <si>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</si>
  <si>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</si>
  <si>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</si>
  <si>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</si>
  <si>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</si>
  <si>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</si>
  <si>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</si>
  <si>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</si>
  <si>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</si>
  <si>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</si>
  <si>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</si>
  <si>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</si>
  <si>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</si>
  <si>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</si>
  <si>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</si>
  <si>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</si>
  <si>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</si>
  <si>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</si>
  <si>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</si>
  <si>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</si>
  <si>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</si>
  <si>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</si>
  <si>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</si>
  <si>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</si>
  <si>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</si>
  <si>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</si>
  <si>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</si>
  <si>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</si>
  <si>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</si>
  <si>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</si>
  <si>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</si>
  <si>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</si>
  <si>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</si>
  <si>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</si>
  <si>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</si>
  <si>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</si>
  <si>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</si>
  <si>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</si>
  <si>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</si>
  <si>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</si>
  <si>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</si>
  <si>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</si>
  <si>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</si>
  <si>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</si>
  <si>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</si>
  <si>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</si>
  <si>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</si>
  <si>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</si>
  <si>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</si>
  <si>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</si>
  <si>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</si>
  <si>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</si>
  <si>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</si>
  <si>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</si>
  <si>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</si>
  <si>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</si>
  <si>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</si>
  <si>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</si>
  <si>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</si>
  <si>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</si>
  <si>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</si>
  <si>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</si>
  <si>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</si>
  <si>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</si>
  <si>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</si>
  <si>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</si>
  <si>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</si>
  <si>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</si>
  <si>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</si>
  <si>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</si>
  <si>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</si>
  <si>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</si>
  <si>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</si>
  <si>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</si>
  <si>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</si>
  <si>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</si>
  <si>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</si>
  <si>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</si>
  <si>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</si>
  <si>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</si>
  <si>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</si>
  <si>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</si>
  <si>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</si>
  <si>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</si>
  <si>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</si>
  <si>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</si>
  <si>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</si>
  <si>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</si>
  <si>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</si>
  <si>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</si>
  <si>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</si>
  <si>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</si>
  <si>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</si>
  <si>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</si>
  <si>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</si>
  <si>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</si>
  <si>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</si>
  <si>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</si>
  <si>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</si>
  <si>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</si>
  <si>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</si>
  <si>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</si>
  <si>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</si>
  <si>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</si>
  <si>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</si>
  <si>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</si>
  <si>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</si>
  <si>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</si>
  <si>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</si>
  <si>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</si>
  <si>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</si>
  <si>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</si>
  <si>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</si>
  <si>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</si>
  <si>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</si>
  <si>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</si>
  <si>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</si>
  <si>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</si>
  <si>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</si>
  <si>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</si>
  <si>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</si>
  <si>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</si>
  <si>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</si>
  <si>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</si>
  <si>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</si>
  <si>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</si>
  <si>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</si>
  <si>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</si>
  <si>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</si>
  <si>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</si>
  <si>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</si>
  <si>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</si>
  <si>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</si>
  <si>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</si>
  <si>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</si>
  <si>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</si>
  <si>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</si>
  <si>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</si>
  <si>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</si>
  <si>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</si>
  <si>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</si>
  <si>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</si>
  <si>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</si>
  <si>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</si>
  <si>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</si>
  <si>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</si>
  <si>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</si>
  <si>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</si>
  <si>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</si>
  <si>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</si>
  <si>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</si>
  <si>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</si>
  <si>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</si>
  <si>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</si>
  <si>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</si>
  <si>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</si>
  <si>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</si>
  <si>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</si>
  <si>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</si>
  <si>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</si>
  <si>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</si>
  <si>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</si>
  <si>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</si>
  <si>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</si>
  <si>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</si>
  <si>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</si>
  <si>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</si>
  <si>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</si>
  <si>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</si>
  <si>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</si>
  <si>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</si>
  <si>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</si>
  <si>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</si>
  <si>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</si>
  <si>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</si>
  <si>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</si>
  <si>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</si>
  <si>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</si>
  <si>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문성10리</t>
    <phoneticPr fontId="1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</si>
  <si>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</si>
  <si>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</si>
  <si>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</si>
  <si>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</si>
  <si>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</si>
  <si>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</si>
  <si>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</si>
  <si>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</si>
  <si>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</si>
  <si>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</si>
  <si>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</si>
  <si>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</si>
  <si>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</si>
  <si>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</si>
  <si>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</si>
  <si>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</si>
  <si>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</si>
  <si>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</si>
  <si>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</si>
  <si>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</si>
  <si>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</si>
  <si>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</si>
  <si>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</si>
  <si>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</si>
  <si>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</si>
  <si>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</si>
  <si>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</si>
  <si>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</si>
  <si>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</si>
  <si>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</si>
  <si>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</si>
  <si>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</si>
  <si>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</si>
  <si>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</si>
  <si>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</si>
  <si>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</si>
  <si>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</si>
  <si>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터키</t>
    <phoneticPr fontId="1" type="noConversion"/>
  </si>
  <si>
    <t>이란</t>
    <phoneticPr fontId="1" type="noConversion"/>
  </si>
  <si>
    <t>라오스</t>
    <phoneticPr fontId="1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</si>
  <si>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</si>
  <si>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</si>
  <si>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</si>
  <si>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</si>
  <si>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</si>
  <si>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</si>
  <si>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</si>
  <si>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</si>
  <si>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</si>
  <si>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</si>
  <si>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</si>
  <si>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</si>
  <si>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</si>
  <si>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선화7리</t>
    <phoneticPr fontId="1" type="noConversion"/>
  </si>
  <si>
    <t>문성11리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</si>
  <si>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</si>
  <si>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</si>
  <si>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</si>
  <si>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</si>
  <si>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</si>
  <si>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</si>
  <si>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</si>
  <si>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</si>
  <si>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</si>
  <si>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</si>
  <si>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</si>
  <si>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</si>
  <si>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</si>
  <si>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</si>
  <si>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</si>
  <si>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</si>
  <si>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왜관21리</t>
    <phoneticPr fontId="1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</si>
  <si>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</si>
  <si>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</si>
  <si>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</si>
  <si>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</si>
  <si>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</si>
  <si>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양북면</t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</si>
  <si>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</si>
  <si>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</si>
  <si>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</si>
  <si>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</si>
  <si>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</si>
  <si>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한국인</t>
    <phoneticPr fontId="4" type="noConversion"/>
  </si>
  <si>
    <t>1-2. 읍면동별 인구 및 세대현황 (2022년 1분기)</t>
    <phoneticPr fontId="47" type="noConversion"/>
  </si>
  <si>
    <t>1-3. 리별 인구 및 세대현황(시)_외국인 제외 (2022년 1분기)</t>
    <phoneticPr fontId="1" type="noConversion"/>
  </si>
  <si>
    <t>1-3. 리별 인구 및 세대현황(군)_외국인 제외 (2022년 1분기)</t>
    <phoneticPr fontId="1" type="noConversion"/>
  </si>
  <si>
    <t>세대수</t>
    <phoneticPr fontId="47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</si>
  <si>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</si>
  <si>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</si>
  <si>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</si>
  <si>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</si>
  <si>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2022년 1분기
경상북도</t>
    <phoneticPr fontId="47" type="noConversion"/>
  </si>
  <si>
    <t>2006년</t>
    <phoneticPr fontId="1" type="noConversion"/>
  </si>
  <si>
    <t>2007년</t>
    <phoneticPr fontId="1" type="noConversion"/>
  </si>
  <si>
    <t>2008년</t>
    <phoneticPr fontId="1" type="noConversion"/>
  </si>
  <si>
    <t>2009년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</si>
  <si>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</si>
  <si>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</si>
  <si>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</si>
  <si>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</si>
  <si>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</si>
  <si>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</si>
  <si>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</si>
  <si>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</si>
  <si>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</si>
  <si>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</si>
  <si>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</si>
  <si>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 1분기</t>
    <phoneticPr fontId="1" type="noConversion"/>
  </si>
  <si>
    <t>2021년 2분기</t>
    <phoneticPr fontId="1" type="noConversion"/>
  </si>
  <si>
    <t>2021년 3분기</t>
    <phoneticPr fontId="1" type="noConversion"/>
  </si>
  <si>
    <t>2021년 4분기</t>
    <phoneticPr fontId="1" type="noConversion"/>
  </si>
  <si>
    <t>경상북도</t>
    <phoneticPr fontId="47" type="noConversion"/>
  </si>
  <si>
    <t>청송군</t>
    <phoneticPr fontId="47" type="noConversion"/>
  </si>
  <si>
    <t>봉화군</t>
    <phoneticPr fontId="47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</si>
  <si>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</si>
  <si>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</si>
  <si>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</si>
  <si>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7" type="noConversion"/>
  </si>
  <si>
    <t>안동시</t>
    <phoneticPr fontId="47" type="noConversion"/>
  </si>
  <si>
    <t>구미시</t>
    <phoneticPr fontId="47" type="noConversion"/>
  </si>
  <si>
    <t>영천시</t>
    <phoneticPr fontId="47" type="noConversion"/>
  </si>
  <si>
    <t>경산시</t>
    <phoneticPr fontId="47" type="noConversion"/>
  </si>
  <si>
    <t>영덕군</t>
    <phoneticPr fontId="47" type="noConversion"/>
  </si>
  <si>
    <t>청도군</t>
    <phoneticPr fontId="47" type="noConversion"/>
  </si>
  <si>
    <t>고령군</t>
    <phoneticPr fontId="47" type="noConversion"/>
  </si>
  <si>
    <t>칠곡군</t>
    <phoneticPr fontId="47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</si>
  <si>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</si>
  <si>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</si>
  <si>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</si>
  <si>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2-1. 연령별 인구 총괄 (2022년 1분기)</t>
    <phoneticPr fontId="47" type="noConversion"/>
  </si>
  <si>
    <t>총계</t>
    <phoneticPr fontId="1" type="noConversion"/>
  </si>
  <si>
    <t>총계</t>
    <phoneticPr fontId="47" type="noConversion"/>
  </si>
  <si>
    <t xml:space="preserve">2-2. 시군, 성 및 연령별(각세) 인구현황_외국인 제외 (2022년 1분기) </t>
    <phoneticPr fontId="47" type="noConversion"/>
  </si>
  <si>
    <t>3-1. 국적별 외국인 현황(2022년 1분기)</t>
    <phoneticPr fontId="47" type="noConversion"/>
  </si>
  <si>
    <t>서사1리</t>
    <phoneticPr fontId="1" type="noConversion"/>
  </si>
  <si>
    <t>서사2리</t>
    <phoneticPr fontId="1" type="noConversion"/>
  </si>
  <si>
    <t>서사3리</t>
    <phoneticPr fontId="1" type="noConversion"/>
  </si>
  <si>
    <t>선화8리</t>
  </si>
  <si>
    <t>매남2리</t>
    <phoneticPr fontId="1" type="noConversion"/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</si>
  <si>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</si>
  <si>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</si>
  <si>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</si>
  <si>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</si>
  <si>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</si>
  <si>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</si>
  <si>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</si>
  <si>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</si>
  <si>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</si>
  <si>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산동읍</t>
    <phoneticPr fontId="1" type="noConversion"/>
  </si>
  <si>
    <t>하리3리</t>
    <phoneticPr fontId="1" type="noConversion"/>
  </si>
  <si>
    <t>신현4리</t>
    <phoneticPr fontId="1" type="noConversion"/>
  </si>
  <si>
    <t>갈전5리</t>
    <phoneticPr fontId="1" type="noConversion"/>
  </si>
  <si>
    <t>갈전6리</t>
    <phoneticPr fontId="1" type="noConversion"/>
  </si>
  <si>
    <t>갈전7리</t>
    <phoneticPr fontId="1" type="noConversion"/>
  </si>
  <si>
    <t>갈전8리</t>
    <phoneticPr fontId="1" type="noConversion"/>
  </si>
  <si>
    <t>갈전9리</t>
    <phoneticPr fontId="1" type="noConversion"/>
  </si>
  <si>
    <t>역곡2리</t>
    <phoneticPr fontId="1" type="noConversion"/>
  </si>
  <si>
    <t>평온2리</t>
    <phoneticPr fontId="1" type="noConversion"/>
  </si>
  <si>
    <t>대양1리</t>
    <phoneticPr fontId="1" type="noConversion"/>
  </si>
  <si>
    <t>대양2리</t>
    <phoneticPr fontId="1" type="noConversion"/>
  </si>
  <si>
    <t>중산리</t>
    <phoneticPr fontId="1" type="noConversion"/>
  </si>
  <si>
    <t>초곡1리</t>
    <phoneticPr fontId="1" type="noConversion"/>
  </si>
  <si>
    <t>초곡3리</t>
  </si>
  <si>
    <t>초곡4리</t>
  </si>
  <si>
    <t>초곡5리</t>
  </si>
  <si>
    <t>초곡6리</t>
  </si>
  <si>
    <t>초곡7리</t>
  </si>
  <si>
    <t>중산1리</t>
    <phoneticPr fontId="1" type="noConversion"/>
  </si>
  <si>
    <t>중산3리</t>
  </si>
  <si>
    <t>중흥리</t>
    <phoneticPr fontId="1" type="noConversion"/>
  </si>
  <si>
    <t>곽촌1리</t>
    <phoneticPr fontId="1" type="noConversion"/>
  </si>
  <si>
    <t>곽촌2리</t>
    <phoneticPr fontId="1" type="noConversion"/>
  </si>
  <si>
    <t xml:space="preserve">                   -</t>
  </si>
  <si>
    <t>송천5리</t>
    <phoneticPr fontId="1" type="noConversion"/>
  </si>
  <si>
    <t>송천6리</t>
    <phoneticPr fontId="1" type="noConversion"/>
  </si>
  <si>
    <t>도공촌리</t>
    <phoneticPr fontId="1" type="noConversion"/>
  </si>
  <si>
    <t>도암3리</t>
    <phoneticPr fontId="1" type="noConversion"/>
  </si>
  <si>
    <t>남산2리</t>
    <phoneticPr fontId="1" type="noConversion"/>
  </si>
  <si>
    <t>신화2리</t>
    <phoneticPr fontId="1" type="noConversion"/>
  </si>
  <si>
    <t>부계면</t>
    <phoneticPr fontId="1" type="noConversion"/>
  </si>
  <si>
    <t>창평1리</t>
    <phoneticPr fontId="1" type="noConversion"/>
  </si>
  <si>
    <t>창평2리</t>
    <phoneticPr fontId="1" type="noConversion"/>
  </si>
  <si>
    <t>가호1리</t>
    <phoneticPr fontId="1" type="noConversion"/>
  </si>
  <si>
    <t>가호2리</t>
    <phoneticPr fontId="1" type="noConversion"/>
  </si>
  <si>
    <t>춘산리</t>
    <phoneticPr fontId="1" type="noConversion"/>
  </si>
  <si>
    <t>대율1리</t>
    <phoneticPr fontId="1" type="noConversion"/>
  </si>
  <si>
    <t>대율2리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</si>
  <si>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</si>
  <si>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</si>
  <si>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</si>
  <si>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명산리</t>
    <phoneticPr fontId="1" type="noConversion"/>
  </si>
  <si>
    <t>신화1리</t>
    <phoneticPr fontId="1" type="noConversion"/>
  </si>
  <si>
    <t>산대11리</t>
    <phoneticPr fontId="1" type="noConversion"/>
  </si>
  <si>
    <t>건천5리</t>
    <phoneticPr fontId="1" type="noConversion"/>
  </si>
  <si>
    <t>문무대왕면</t>
    <phoneticPr fontId="1" type="noConversion"/>
  </si>
  <si>
    <t>왜관24리</t>
    <phoneticPr fontId="1" type="noConversion"/>
  </si>
  <si>
    <t>석전11리</t>
    <phoneticPr fontId="1" type="noConversion"/>
  </si>
  <si>
    <t>인평12리</t>
    <phoneticPr fontId="1" type="noConversion"/>
  </si>
  <si>
    <t>인평13리</t>
    <phoneticPr fontId="1" type="noConversion"/>
  </si>
  <si>
    <t>인평14리</t>
    <phoneticPr fontId="1" type="noConversion"/>
  </si>
  <si>
    <t>인평15리</t>
    <phoneticPr fontId="1" type="noConversion"/>
  </si>
  <si>
    <t>인평16리</t>
    <phoneticPr fontId="1" type="noConversion"/>
  </si>
  <si>
    <t>주산지리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</si>
</sst>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.00\ ###\ ##0\ ;;\-&quot;  &quot;"/>
    <numFmt numFmtId="187" formatCode="#,##0_);[Red]\(#,##0\)"/>
    <numFmt numFmtId="188" formatCode="###,###,###"/>
    <numFmt numFmtId="189" formatCode="0_);[Red]\(0\)"/>
  </numFmts>
  <fonts count="7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sz val="9"/>
      <color rgb="FF333333"/>
      <name val="NotoSansKR-Regula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rgb="FF333333"/>
      <name val="맑은 고딕"/>
      <family val="3"/>
      <charset val="129"/>
      <scheme val="major"/>
    </font>
    <font>
      <b/>
      <sz val="10"/>
      <color rgb="FF333333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9"/>
      <color rgb="FF333333"/>
      <name val="NotoSansKR-Regular"/>
    </font>
  </fonts>
  <fills count="4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rgb="FFE9ECEE"/>
      </bottom>
      <diagonal/>
    </border>
    <border>
      <left/>
      <right style="thin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thin">
        <color theme="1"/>
      </right>
      <top/>
      <bottom style="thin">
        <color rgb="FFE9ECEE"/>
      </bottom>
      <diagonal/>
    </border>
    <border>
      <left/>
      <right style="thin">
        <color rgb="FFC4CDD0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36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6" fillId="0" borderId="0"/>
    <xf numFmtId="0" fontId="18" fillId="0" borderId="0"/>
    <xf numFmtId="0" fontId="22" fillId="0" borderId="0"/>
    <xf numFmtId="38" fontId="23" fillId="5" borderId="0" applyNumberFormat="0" applyBorder="0" applyAlignment="0" applyProtection="0"/>
    <xf numFmtId="0" fontId="24" fillId="0" borderId="0">
      <alignment horizontal="left"/>
    </xf>
    <xf numFmtId="0" fontId="25" fillId="0" borderId="12" applyNumberFormat="0" applyAlignment="0" applyProtection="0">
      <alignment horizontal="left" vertical="center"/>
    </xf>
    <xf numFmtId="0" fontId="25" fillId="0" borderId="10">
      <alignment horizontal="left" vertical="center"/>
    </xf>
    <xf numFmtId="10" fontId="23" fillId="5" borderId="5" applyNumberFormat="0" applyBorder="0" applyAlignment="0" applyProtection="0"/>
    <xf numFmtId="0" fontId="26" fillId="0" borderId="13"/>
    <xf numFmtId="0" fontId="20" fillId="0" borderId="0"/>
    <xf numFmtId="10" fontId="21" fillId="0" borderId="0" applyFont="0" applyFill="0" applyBorder="0" applyAlignment="0" applyProtection="0"/>
    <xf numFmtId="0" fontId="26" fillId="0" borderId="0"/>
    <xf numFmtId="41" fontId="2" fillId="0" borderId="0" applyFont="0" applyFill="0" applyBorder="0" applyAlignment="0" applyProtection="0"/>
    <xf numFmtId="4" fontId="18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25" borderId="16" applyNumberFormat="0" applyFont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7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24" borderId="23" applyNumberFormat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6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</cellStyleXfs>
  <cellXfs count="685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3" fillId="0" borderId="0" xfId="1" applyNumberFormat="1" applyFont="1" applyFill="1" applyBorder="1" applyAlignment="1">
      <alignment vertical="center"/>
    </xf>
    <xf numFmtId="0" fontId="12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4" fillId="0" borderId="0" xfId="1" applyFont="1" applyFill="1" applyAlignment="1" applyProtection="1">
      <alignment vertical="center"/>
    </xf>
    <xf numFmtId="0" fontId="12" fillId="0" borderId="0" xfId="1" applyFont="1" applyFill="1" applyAlignment="1" applyProtection="1">
      <alignment vertical="center"/>
    </xf>
    <xf numFmtId="10" fontId="12" fillId="0" borderId="0" xfId="2" applyNumberFormat="1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horizontal="center" vertical="center"/>
    </xf>
    <xf numFmtId="182" fontId="13" fillId="0" borderId="0" xfId="1" applyNumberFormat="1" applyFont="1" applyBorder="1" applyAlignment="1">
      <alignment vertical="center"/>
    </xf>
    <xf numFmtId="181" fontId="10" fillId="0" borderId="0" xfId="3" applyNumberFormat="1" applyFont="1" applyFill="1" applyBorder="1" applyAlignment="1" applyProtection="1">
      <alignment horizontal="center" vertical="center"/>
    </xf>
    <xf numFmtId="41" fontId="11" fillId="0" borderId="0" xfId="3" applyFont="1" applyFill="1" applyBorder="1" applyAlignment="1" applyProtection="1">
      <alignment horizontal="center" vertical="center"/>
    </xf>
    <xf numFmtId="183" fontId="13" fillId="0" borderId="0" xfId="1" applyNumberFormat="1" applyFont="1" applyBorder="1" applyAlignment="1">
      <alignment vertical="center"/>
    </xf>
    <xf numFmtId="10" fontId="12" fillId="0" borderId="0" xfId="2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vertical="center"/>
    </xf>
    <xf numFmtId="180" fontId="14" fillId="0" borderId="0" xfId="1" applyNumberFormat="1" applyFont="1" applyFill="1" applyAlignment="1" applyProtection="1">
      <alignment vertical="center"/>
    </xf>
    <xf numFmtId="0" fontId="12" fillId="0" borderId="0" xfId="1" applyFont="1" applyAlignment="1">
      <alignment vertical="center"/>
    </xf>
    <xf numFmtId="177" fontId="12" fillId="0" borderId="0" xfId="1" applyNumberFormat="1" applyFont="1" applyFill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186" fontId="12" fillId="0" borderId="0" xfId="1" applyNumberFormat="1" applyFont="1" applyFill="1" applyAlignment="1" applyProtection="1">
      <alignment vertical="center"/>
    </xf>
    <xf numFmtId="0" fontId="27" fillId="0" borderId="0" xfId="72" applyFont="1" applyAlignment="1">
      <alignment horizontal="center" vertical="center"/>
    </xf>
    <xf numFmtId="10" fontId="19" fillId="0" borderId="0" xfId="81" applyNumberFormat="1" applyFont="1" applyAlignment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9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2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2" fillId="0" borderId="0" xfId="82" applyNumberFormat="1" applyFont="1" applyAlignment="1">
      <alignment vertical="center"/>
    </xf>
    <xf numFmtId="10" fontId="12" fillId="0" borderId="0" xfId="81" applyNumberFormat="1" applyFont="1" applyAlignment="1">
      <alignment vertical="center"/>
    </xf>
    <xf numFmtId="41" fontId="12" fillId="0" borderId="0" xfId="84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0" borderId="0" xfId="1" applyNumberFormat="1" applyFont="1" applyFill="1" applyAlignment="1" applyProtection="1">
      <alignment vertical="center"/>
    </xf>
    <xf numFmtId="0" fontId="12" fillId="28" borderId="0" xfId="1" applyFont="1" applyFill="1" applyAlignment="1" applyProtection="1">
      <alignment vertical="center"/>
    </xf>
    <xf numFmtId="0" fontId="12" fillId="28" borderId="0" xfId="1" applyNumberFormat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2" fillId="0" borderId="0" xfId="1" applyFont="1" applyFill="1" applyBorder="1" applyAlignment="1" applyProtection="1">
      <alignment horizontal="center" vertical="center"/>
    </xf>
    <xf numFmtId="41" fontId="12" fillId="0" borderId="0" xfId="2" applyNumberFormat="1" applyFont="1" applyFill="1" applyAlignment="1" applyProtection="1">
      <alignment vertical="center"/>
    </xf>
    <xf numFmtId="0" fontId="50" fillId="0" borderId="0" xfId="1" applyFont="1" applyAlignment="1">
      <alignment vertical="center"/>
    </xf>
    <xf numFmtId="41" fontId="51" fillId="0" borderId="0" xfId="18" applyFont="1" applyFill="1" applyProtection="1">
      <protection locked="0"/>
    </xf>
    <xf numFmtId="0" fontId="2" fillId="0" borderId="0" xfId="1" applyFont="1"/>
    <xf numFmtId="41" fontId="52" fillId="0" borderId="0" xfId="18" applyFont="1" applyFill="1" applyAlignment="1" applyProtection="1">
      <alignment horizontal="left" vertical="center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15" fillId="2" borderId="7" xfId="84" applyFont="1" applyFill="1" applyBorder="1" applyAlignment="1">
      <alignment vertical="center"/>
    </xf>
    <xf numFmtId="41" fontId="15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2" fillId="0" borderId="0" xfId="84" applyFont="1" applyFill="1" applyBorder="1" applyAlignment="1">
      <alignment horizontal="right" vertical="center"/>
    </xf>
    <xf numFmtId="0" fontId="14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horizontal="right" vertical="center"/>
      <protection locked="0"/>
    </xf>
    <xf numFmtId="41" fontId="12" fillId="0" borderId="4" xfId="1" applyNumberFormat="1" applyFont="1" applyBorder="1" applyAlignment="1">
      <alignment vertical="center"/>
    </xf>
    <xf numFmtId="0" fontId="12" fillId="0" borderId="0" xfId="1" applyFont="1"/>
    <xf numFmtId="0" fontId="56" fillId="0" borderId="0" xfId="72" applyFont="1" applyAlignment="1">
      <alignment horizontal="left" vertical="center"/>
    </xf>
    <xf numFmtId="41" fontId="57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8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8" fillId="31" borderId="5" xfId="84" applyFont="1" applyFill="1" applyBorder="1" applyAlignment="1" applyProtection="1">
      <alignment horizontal="center" vertical="center"/>
    </xf>
    <xf numFmtId="41" fontId="15" fillId="32" borderId="32" xfId="18" applyFont="1" applyFill="1" applyBorder="1" applyAlignment="1" applyProtection="1">
      <alignment horizontal="center" vertical="center"/>
      <protection locked="0"/>
    </xf>
    <xf numFmtId="41" fontId="15" fillId="32" borderId="33" xfId="84" applyFont="1" applyFill="1" applyBorder="1" applyAlignment="1" applyProtection="1">
      <alignment horizontal="right" vertical="center" shrinkToFit="1"/>
    </xf>
    <xf numFmtId="41" fontId="59" fillId="32" borderId="33" xfId="84" applyFont="1" applyFill="1" applyBorder="1" applyAlignment="1" applyProtection="1">
      <alignment horizontal="right" vertical="center" shrinkToFit="1"/>
    </xf>
    <xf numFmtId="41" fontId="59" fillId="32" borderId="34" xfId="84" applyFont="1" applyFill="1" applyBorder="1" applyAlignment="1" applyProtection="1">
      <alignment horizontal="right" vertical="center" shrinkToFit="1"/>
    </xf>
    <xf numFmtId="41" fontId="59" fillId="32" borderId="32" xfId="18" applyFont="1" applyFill="1" applyBorder="1" applyAlignment="1" applyProtection="1">
      <alignment horizontal="center" vertical="center"/>
      <protection locked="0"/>
    </xf>
    <xf numFmtId="41" fontId="59" fillId="32" borderId="35" xfId="84" applyFont="1" applyFill="1" applyBorder="1" applyAlignment="1" applyProtection="1">
      <alignment horizontal="right" vertical="center" shrinkToFit="1"/>
    </xf>
    <xf numFmtId="0" fontId="12" fillId="0" borderId="0" xfId="1" applyFont="1" applyAlignment="1">
      <alignment horizontal="center" vertical="center"/>
    </xf>
    <xf numFmtId="41" fontId="51" fillId="32" borderId="36" xfId="18" applyFont="1" applyFill="1" applyBorder="1" applyAlignment="1" applyProtection="1">
      <alignment horizontal="center" vertical="center"/>
      <protection locked="0"/>
    </xf>
    <xf numFmtId="41" fontId="15" fillId="0" borderId="37" xfId="84" applyFont="1" applyFill="1" applyBorder="1" applyAlignment="1" applyProtection="1">
      <alignment horizontal="right" vertical="center" shrinkToFit="1"/>
    </xf>
    <xf numFmtId="41" fontId="51" fillId="0" borderId="37" xfId="84" applyFont="1" applyFill="1" applyBorder="1" applyAlignment="1" applyProtection="1">
      <alignment horizontal="right" vertical="center"/>
      <protection locked="0"/>
    </xf>
    <xf numFmtId="41" fontId="51" fillId="0" borderId="38" xfId="84" applyFont="1" applyFill="1" applyBorder="1" applyAlignment="1" applyProtection="1">
      <alignment horizontal="right" vertical="center"/>
      <protection locked="0"/>
    </xf>
    <xf numFmtId="0" fontId="12" fillId="32" borderId="36" xfId="1" applyFont="1" applyFill="1" applyBorder="1" applyAlignment="1">
      <alignment horizontal="center" vertical="center"/>
    </xf>
    <xf numFmtId="41" fontId="12" fillId="0" borderId="37" xfId="84" applyFont="1" applyBorder="1" applyAlignment="1">
      <alignment horizontal="right" vertical="center"/>
    </xf>
    <xf numFmtId="41" fontId="12" fillId="0" borderId="38" xfId="84" applyFont="1" applyBorder="1" applyAlignment="1">
      <alignment horizontal="right" vertical="center"/>
    </xf>
    <xf numFmtId="41" fontId="19" fillId="0" borderId="37" xfId="84" applyFont="1" applyBorder="1">
      <alignment vertical="center"/>
    </xf>
    <xf numFmtId="41" fontId="19" fillId="0" borderId="38" xfId="84" applyFont="1" applyBorder="1">
      <alignment vertical="center"/>
    </xf>
    <xf numFmtId="184" fontId="19" fillId="0" borderId="37" xfId="84" applyNumberFormat="1" applyFont="1" applyBorder="1" applyAlignment="1">
      <alignment horizontal="right" vertical="center"/>
    </xf>
    <xf numFmtId="184" fontId="19" fillId="0" borderId="38" xfId="84" applyNumberFormat="1" applyFont="1" applyBorder="1" applyAlignment="1">
      <alignment horizontal="right" vertical="center"/>
    </xf>
    <xf numFmtId="41" fontId="19" fillId="32" borderId="36" xfId="18" applyFont="1" applyFill="1" applyBorder="1" applyAlignment="1" applyProtection="1">
      <alignment horizontal="center" vertical="center"/>
      <protection locked="0"/>
    </xf>
    <xf numFmtId="41" fontId="19" fillId="0" borderId="37" xfId="84" applyFont="1" applyFill="1" applyBorder="1" applyAlignment="1" applyProtection="1">
      <alignment horizontal="center" vertical="center"/>
      <protection locked="0"/>
    </xf>
    <xf numFmtId="41" fontId="19" fillId="0" borderId="38" xfId="84" applyFont="1" applyFill="1" applyBorder="1" applyAlignment="1" applyProtection="1">
      <alignment horizontal="center" vertical="center"/>
      <protection locked="0"/>
    </xf>
    <xf numFmtId="41" fontId="15" fillId="32" borderId="36" xfId="18" applyFont="1" applyFill="1" applyBorder="1" applyAlignment="1" applyProtection="1">
      <alignment horizontal="center" vertical="center"/>
      <protection locked="0"/>
    </xf>
    <xf numFmtId="41" fontId="15" fillId="32" borderId="37" xfId="84" applyFont="1" applyFill="1" applyBorder="1" applyAlignment="1" applyProtection="1">
      <alignment horizontal="right" vertical="center" shrinkToFit="1"/>
    </xf>
    <xf numFmtId="41" fontId="59" fillId="32" borderId="37" xfId="84" applyFont="1" applyFill="1" applyBorder="1" applyAlignment="1" applyProtection="1">
      <alignment horizontal="right" vertical="center" shrinkToFit="1"/>
    </xf>
    <xf numFmtId="41" fontId="59" fillId="32" borderId="38" xfId="84" applyFont="1" applyFill="1" applyBorder="1" applyAlignment="1" applyProtection="1">
      <alignment horizontal="right" vertical="center" shrinkToFit="1"/>
    </xf>
    <xf numFmtId="41" fontId="59" fillId="32" borderId="36" xfId="18" applyFont="1" applyFill="1" applyBorder="1" applyAlignment="1" applyProtection="1">
      <alignment horizontal="center" vertical="center"/>
      <protection locked="0"/>
    </xf>
    <xf numFmtId="41" fontId="19" fillId="0" borderId="37" xfId="84" applyFont="1" applyBorder="1" applyAlignment="1">
      <alignment horizontal="right" vertical="center"/>
    </xf>
    <xf numFmtId="41" fontId="19" fillId="0" borderId="38" xfId="84" applyFont="1" applyBorder="1" applyAlignment="1">
      <alignment horizontal="right" vertical="center"/>
    </xf>
    <xf numFmtId="41" fontId="12" fillId="0" borderId="37" xfId="84" applyFont="1" applyFill="1" applyBorder="1" applyAlignment="1" applyProtection="1">
      <alignment horizontal="right" vertical="center"/>
    </xf>
    <xf numFmtId="41" fontId="12" fillId="0" borderId="38" xfId="84" applyFont="1" applyFill="1" applyBorder="1" applyAlignment="1" applyProtection="1">
      <alignment horizontal="right" vertical="center"/>
    </xf>
    <xf numFmtId="0" fontId="15" fillId="32" borderId="36" xfId="1" applyFont="1" applyFill="1" applyBorder="1" applyAlignment="1">
      <alignment horizontal="center" vertical="center"/>
    </xf>
    <xf numFmtId="187" fontId="19" fillId="0" borderId="37" xfId="161" applyNumberFormat="1" applyFont="1" applyBorder="1" applyAlignment="1">
      <alignment horizontal="right" vertical="center"/>
    </xf>
    <xf numFmtId="187" fontId="19" fillId="0" borderId="38" xfId="161" applyNumberFormat="1" applyFont="1" applyBorder="1" applyAlignment="1">
      <alignment horizontal="right" vertical="center"/>
    </xf>
    <xf numFmtId="0" fontId="19" fillId="32" borderId="36" xfId="1" applyFont="1" applyFill="1" applyBorder="1" applyAlignment="1">
      <alignment horizontal="center" vertical="center"/>
    </xf>
    <xf numFmtId="41" fontId="19" fillId="0" borderId="37" xfId="84" applyFont="1" applyFill="1" applyBorder="1">
      <alignment vertical="center"/>
    </xf>
    <xf numFmtId="187" fontId="12" fillId="0" borderId="37" xfId="70" applyNumberFormat="1" applyFont="1" applyBorder="1" applyAlignment="1">
      <alignment horizontal="right" vertical="center"/>
    </xf>
    <xf numFmtId="187" fontId="12" fillId="0" borderId="38" xfId="70" applyNumberFormat="1" applyFont="1" applyBorder="1" applyAlignment="1">
      <alignment horizontal="right" vertical="center"/>
    </xf>
    <xf numFmtId="184" fontId="19" fillId="0" borderId="37" xfId="3" applyNumberFormat="1" applyFont="1" applyBorder="1" applyAlignment="1">
      <alignment horizontal="right" vertical="center"/>
    </xf>
    <xf numFmtId="184" fontId="12" fillId="0" borderId="38" xfId="3" applyNumberFormat="1" applyFont="1" applyBorder="1" applyAlignment="1">
      <alignment horizontal="right" vertical="center"/>
    </xf>
    <xf numFmtId="41" fontId="12" fillId="0" borderId="37" xfId="84" applyFont="1" applyFill="1" applyBorder="1" applyAlignment="1" applyProtection="1">
      <alignment horizontal="right" vertical="center"/>
      <protection locked="0"/>
    </xf>
    <xf numFmtId="41" fontId="12" fillId="0" borderId="38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>
      <alignment horizontal="right" vertical="center"/>
    </xf>
    <xf numFmtId="41" fontId="12" fillId="0" borderId="38" xfId="84" applyFont="1" applyFill="1" applyBorder="1" applyAlignment="1">
      <alignment horizontal="right" vertical="center"/>
    </xf>
    <xf numFmtId="41" fontId="51" fillId="0" borderId="37" xfId="84" applyFont="1" applyFill="1" applyBorder="1" applyAlignment="1" applyProtection="1">
      <alignment horizontal="right" vertical="center"/>
    </xf>
    <xf numFmtId="41" fontId="51" fillId="0" borderId="38" xfId="84" applyFont="1" applyFill="1" applyBorder="1" applyAlignment="1" applyProtection="1">
      <alignment horizontal="right" vertical="center"/>
    </xf>
    <xf numFmtId="41" fontId="15" fillId="32" borderId="38" xfId="84" applyFont="1" applyFill="1" applyBorder="1" applyAlignment="1" applyProtection="1">
      <alignment horizontal="right" vertical="center" shrinkToFit="1"/>
    </xf>
    <xf numFmtId="41" fontId="49" fillId="32" borderId="36" xfId="18" applyFont="1" applyFill="1" applyBorder="1" applyAlignment="1" applyProtection="1">
      <alignment horizontal="center" vertical="center"/>
      <protection locked="0"/>
    </xf>
    <xf numFmtId="187" fontId="19" fillId="0" borderId="37" xfId="0" applyNumberFormat="1" applyFont="1" applyBorder="1" applyAlignment="1">
      <alignment horizontal="right" vertical="center"/>
    </xf>
    <xf numFmtId="187" fontId="19" fillId="0" borderId="38" xfId="0" applyNumberFormat="1" applyFont="1" applyBorder="1" applyAlignment="1">
      <alignment horizontal="right" vertical="center"/>
    </xf>
    <xf numFmtId="41" fontId="59" fillId="32" borderId="37" xfId="84" applyFont="1" applyFill="1" applyBorder="1" applyAlignment="1" applyProtection="1">
      <alignment horizontal="right" vertical="center"/>
      <protection locked="0"/>
    </xf>
    <xf numFmtId="41" fontId="59" fillId="32" borderId="38" xfId="84" applyFont="1" applyFill="1" applyBorder="1" applyAlignment="1" applyProtection="1">
      <alignment horizontal="right" vertical="center"/>
      <protection locked="0"/>
    </xf>
    <xf numFmtId="0" fontId="12" fillId="0" borderId="0" xfId="1" applyFont="1" applyFill="1" applyAlignment="1">
      <alignment horizontal="center" vertical="center"/>
    </xf>
    <xf numFmtId="41" fontId="51" fillId="0" borderId="37" xfId="84" applyFont="1" applyFill="1" applyBorder="1" applyAlignment="1" applyProtection="1">
      <alignment horizontal="right" vertical="center" shrinkToFit="1"/>
    </xf>
    <xf numFmtId="41" fontId="51" fillId="0" borderId="38" xfId="84" applyFont="1" applyFill="1" applyBorder="1" applyAlignment="1" applyProtection="1">
      <alignment horizontal="right" vertical="center" shrinkToFit="1"/>
    </xf>
    <xf numFmtId="0" fontId="12" fillId="32" borderId="39" xfId="1" applyFont="1" applyFill="1" applyBorder="1" applyAlignment="1">
      <alignment horizontal="center" vertical="center"/>
    </xf>
    <xf numFmtId="41" fontId="15" fillId="0" borderId="40" xfId="84" applyFont="1" applyFill="1" applyBorder="1" applyAlignment="1" applyProtection="1">
      <alignment horizontal="right" vertical="center" shrinkToFit="1"/>
    </xf>
    <xf numFmtId="41" fontId="12" fillId="0" borderId="40" xfId="84" applyFont="1" applyBorder="1" applyAlignment="1">
      <alignment horizontal="right" vertical="center"/>
    </xf>
    <xf numFmtId="41" fontId="12" fillId="0" borderId="41" xfId="84" applyFont="1" applyBorder="1" applyAlignment="1">
      <alignment horizontal="right" vertic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187" fontId="19" fillId="0" borderId="37" xfId="162" applyNumberFormat="1" applyFont="1" applyBorder="1" applyAlignment="1">
      <alignment horizontal="right" vertical="center"/>
    </xf>
    <xf numFmtId="187" fontId="19" fillId="0" borderId="38" xfId="162" applyNumberFormat="1" applyFont="1" applyBorder="1" applyAlignment="1">
      <alignment horizontal="right" vertical="center"/>
    </xf>
    <xf numFmtId="41" fontId="15" fillId="32" borderId="37" xfId="84" applyFont="1" applyFill="1" applyBorder="1" applyAlignment="1" applyProtection="1">
      <alignment horizontal="right" vertical="center"/>
      <protection locked="0"/>
    </xf>
    <xf numFmtId="41" fontId="15" fillId="32" borderId="38" xfId="84" applyFont="1" applyFill="1" applyBorder="1" applyAlignment="1" applyProtection="1">
      <alignment horizontal="right" vertical="center"/>
      <protection locked="0"/>
    </xf>
    <xf numFmtId="187" fontId="19" fillId="0" borderId="40" xfId="162" applyNumberFormat="1" applyFont="1" applyBorder="1" applyAlignment="1">
      <alignment horizontal="right" vertical="center"/>
    </xf>
    <xf numFmtId="187" fontId="19" fillId="0" borderId="41" xfId="162" applyNumberFormat="1" applyFont="1" applyBorder="1" applyAlignment="1">
      <alignment horizontal="right" vertical="center"/>
    </xf>
    <xf numFmtId="41" fontId="19" fillId="0" borderId="37" xfId="84" applyFont="1" applyFill="1" applyBorder="1" applyAlignment="1" applyProtection="1">
      <alignment horizontal="right" vertical="center"/>
      <protection locked="0"/>
    </xf>
    <xf numFmtId="41" fontId="19" fillId="0" borderId="38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 applyProtection="1">
      <alignment horizontal="right" vertical="center" shrinkToFit="1"/>
    </xf>
    <xf numFmtId="41" fontId="12" fillId="0" borderId="38" xfId="84" applyFont="1" applyFill="1" applyBorder="1" applyAlignment="1" applyProtection="1">
      <alignment horizontal="right" vertical="center" shrinkToFit="1"/>
    </xf>
    <xf numFmtId="41" fontId="51" fillId="0" borderId="37" xfId="84" applyFont="1" applyFill="1" applyBorder="1" applyAlignment="1" applyProtection="1">
      <alignment vertical="center"/>
    </xf>
    <xf numFmtId="41" fontId="51" fillId="0" borderId="38" xfId="84" applyFont="1" applyFill="1" applyBorder="1" applyAlignment="1" applyProtection="1">
      <alignment vertical="center"/>
    </xf>
    <xf numFmtId="0" fontId="12" fillId="0" borderId="0" xfId="1" applyFont="1" applyFill="1" applyBorder="1" applyAlignment="1">
      <alignment horizontal="right" vertical="center"/>
    </xf>
    <xf numFmtId="41" fontId="19" fillId="0" borderId="40" xfId="84" applyFont="1" applyBorder="1">
      <alignment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 vertical="center"/>
    </xf>
    <xf numFmtId="41" fontId="12" fillId="0" borderId="0" xfId="84" applyFont="1" applyAlignment="1">
      <alignment horizontal="right" vertical="center"/>
    </xf>
    <xf numFmtId="41" fontId="51" fillId="0" borderId="40" xfId="84" applyFont="1" applyFill="1" applyBorder="1" applyAlignment="1" applyProtection="1">
      <alignment horizontal="right" vertical="center"/>
      <protection locked="0"/>
    </xf>
    <xf numFmtId="41" fontId="51" fillId="0" borderId="41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Alignment="1">
      <alignment horizontal="center" vertical="center"/>
    </xf>
    <xf numFmtId="41" fontId="51" fillId="32" borderId="39" xfId="18" applyFont="1" applyFill="1" applyBorder="1" applyAlignment="1" applyProtection="1">
      <alignment horizontal="center" vertical="center"/>
      <protection locked="0"/>
    </xf>
    <xf numFmtId="41" fontId="51" fillId="0" borderId="40" xfId="84" applyFont="1" applyFill="1" applyBorder="1" applyAlignment="1" applyProtection="1">
      <alignment horizontal="right" vertical="center"/>
    </xf>
    <xf numFmtId="41" fontId="51" fillId="0" borderId="41" xfId="84" applyFont="1" applyFill="1" applyBorder="1" applyAlignment="1" applyProtection="1">
      <alignment horizontal="right" vertical="center"/>
    </xf>
    <xf numFmtId="41" fontId="51" fillId="0" borderId="0" xfId="18" applyFont="1" applyFill="1" applyAlignment="1" applyProtection="1">
      <alignment horizontal="center" vertical="center"/>
      <protection locked="0"/>
    </xf>
    <xf numFmtId="0" fontId="7" fillId="0" borderId="0" xfId="1" applyFont="1"/>
    <xf numFmtId="41" fontId="12" fillId="0" borderId="0" xfId="18" applyFont="1" applyFill="1" applyAlignment="1" applyProtection="1">
      <alignment vertical="center"/>
      <protection locked="0"/>
    </xf>
    <xf numFmtId="41" fontId="12" fillId="32" borderId="36" xfId="18" applyFont="1" applyFill="1" applyBorder="1" applyAlignment="1" applyProtection="1">
      <alignment horizontal="center" vertical="center"/>
      <protection locked="0"/>
    </xf>
    <xf numFmtId="41" fontId="59" fillId="0" borderId="37" xfId="84" applyFont="1" applyFill="1" applyBorder="1" applyAlignment="1" applyProtection="1">
      <alignment horizontal="right" vertical="center" shrinkToFit="1"/>
    </xf>
    <xf numFmtId="41" fontId="19" fillId="0" borderId="37" xfId="0" applyNumberFormat="1" applyFont="1" applyBorder="1" applyAlignment="1">
      <alignment vertical="center"/>
    </xf>
    <xf numFmtId="41" fontId="19" fillId="0" borderId="38" xfId="0" applyNumberFormat="1" applyFont="1" applyFill="1" applyBorder="1" applyAlignment="1">
      <alignment vertical="center"/>
    </xf>
    <xf numFmtId="0" fontId="19" fillId="0" borderId="37" xfId="0" applyFont="1" applyBorder="1" applyAlignment="1">
      <alignment vertical="center"/>
    </xf>
    <xf numFmtId="0" fontId="19" fillId="0" borderId="38" xfId="0" applyFont="1" applyBorder="1" applyAlignment="1">
      <alignment vertical="center"/>
    </xf>
    <xf numFmtId="41" fontId="12" fillId="0" borderId="37" xfId="18" applyFont="1" applyFill="1" applyBorder="1" applyAlignment="1" applyProtection="1">
      <alignment horizontal="right" vertical="center"/>
      <protection locked="0"/>
    </xf>
    <xf numFmtId="41" fontId="12" fillId="0" borderId="38" xfId="18" applyFont="1" applyFill="1" applyBorder="1" applyAlignment="1" applyProtection="1">
      <alignment horizontal="right" vertical="center"/>
      <protection locked="0"/>
    </xf>
    <xf numFmtId="41" fontId="19" fillId="0" borderId="37" xfId="84" applyFont="1" applyBorder="1" applyAlignment="1">
      <alignment vertical="center"/>
    </xf>
    <xf numFmtId="41" fontId="19" fillId="0" borderId="38" xfId="84" applyFont="1" applyBorder="1" applyAlignment="1">
      <alignment vertical="center"/>
    </xf>
    <xf numFmtId="41" fontId="19" fillId="0" borderId="38" xfId="0" applyNumberFormat="1" applyFont="1" applyBorder="1" applyAlignment="1">
      <alignment vertical="center"/>
    </xf>
    <xf numFmtId="41" fontId="15" fillId="0" borderId="0" xfId="18" applyFont="1" applyFill="1" applyBorder="1" applyAlignment="1" applyProtection="1">
      <alignment vertical="center"/>
      <protection locked="0"/>
    </xf>
    <xf numFmtId="41" fontId="12" fillId="32" borderId="39" xfId="18" applyFont="1" applyFill="1" applyBorder="1" applyAlignment="1" applyProtection="1">
      <alignment horizontal="center" vertical="center"/>
      <protection locked="0"/>
    </xf>
    <xf numFmtId="41" fontId="59" fillId="0" borderId="40" xfId="84" applyFont="1" applyFill="1" applyBorder="1" applyAlignment="1" applyProtection="1">
      <alignment horizontal="right" vertical="center" shrinkToFit="1"/>
    </xf>
    <xf numFmtId="41" fontId="12" fillId="0" borderId="40" xfId="84" applyFont="1" applyFill="1" applyBorder="1" applyAlignment="1" applyProtection="1">
      <alignment horizontal="right" vertical="center"/>
      <protection locked="0"/>
    </xf>
    <xf numFmtId="41" fontId="12" fillId="0" borderId="41" xfId="84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vertical="center"/>
      <protection locked="0"/>
    </xf>
    <xf numFmtId="41" fontId="19" fillId="0" borderId="37" xfId="84" applyFont="1" applyBorder="1" applyAlignment="1">
      <alignment horizontal="center" vertical="center"/>
    </xf>
    <xf numFmtId="41" fontId="19" fillId="0" borderId="38" xfId="84" applyFont="1" applyBorder="1" applyAlignment="1">
      <alignment horizontal="center" vertical="center"/>
    </xf>
    <xf numFmtId="41" fontId="19" fillId="0" borderId="37" xfId="84" applyFont="1" applyFill="1" applyBorder="1" applyAlignment="1">
      <alignment vertical="center"/>
    </xf>
    <xf numFmtId="41" fontId="19" fillId="0" borderId="38" xfId="84" applyFont="1" applyFill="1" applyBorder="1" applyAlignment="1">
      <alignment vertical="center"/>
    </xf>
    <xf numFmtId="41" fontId="19" fillId="0" borderId="37" xfId="18" applyFont="1" applyFill="1" applyBorder="1" applyAlignment="1" applyProtection="1">
      <alignment horizontal="right" vertical="center"/>
      <protection locked="0"/>
    </xf>
    <xf numFmtId="41" fontId="19" fillId="0" borderId="38" xfId="18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 applyProtection="1">
      <alignment vertical="center"/>
      <protection locked="0"/>
    </xf>
    <xf numFmtId="41" fontId="19" fillId="0" borderId="37" xfId="84" applyFont="1" applyFill="1" applyBorder="1" applyAlignment="1">
      <alignment horizontal="center" vertical="center"/>
    </xf>
    <xf numFmtId="41" fontId="19" fillId="0" borderId="38" xfId="84" applyFont="1" applyFill="1" applyBorder="1" applyAlignment="1">
      <alignment horizontal="center" vertical="center"/>
    </xf>
    <xf numFmtId="41" fontId="12" fillId="0" borderId="40" xfId="18" applyFont="1" applyFill="1" applyBorder="1" applyAlignment="1" applyProtection="1">
      <alignment horizontal="right" vertical="center"/>
      <protection locked="0"/>
    </xf>
    <xf numFmtId="41" fontId="12" fillId="0" borderId="41" xfId="18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horizontal="center" vertical="center"/>
      <protection locked="0"/>
    </xf>
    <xf numFmtId="41" fontId="12" fillId="0" borderId="0" xfId="18" applyFont="1" applyFill="1" applyBorder="1" applyAlignment="1" applyProtection="1">
      <alignment horizontal="right" vertical="center"/>
      <protection locked="0"/>
    </xf>
    <xf numFmtId="41" fontId="19" fillId="0" borderId="37" xfId="84" applyFont="1" applyBorder="1" applyAlignment="1">
      <alignment horizontal="center" vertical="center" shrinkToFit="1"/>
    </xf>
    <xf numFmtId="41" fontId="19" fillId="0" borderId="38" xfId="84" applyFont="1" applyBorder="1" applyAlignment="1">
      <alignment horizontal="center" vertical="center" shrinkToFit="1"/>
    </xf>
    <xf numFmtId="41" fontId="60" fillId="0" borderId="0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Fill="1" applyBorder="1" applyAlignment="1" applyProtection="1">
      <alignment horizontal="right" vertical="center"/>
    </xf>
    <xf numFmtId="41" fontId="59" fillId="0" borderId="0" xfId="18" applyFont="1" applyFill="1" applyBorder="1" applyAlignment="1" applyProtection="1">
      <alignment horizontal="center" vertical="center"/>
      <protection locked="0"/>
    </xf>
    <xf numFmtId="41" fontId="59" fillId="0" borderId="0" xfId="84" applyFont="1" applyFill="1" applyBorder="1" applyAlignment="1" applyProtection="1">
      <alignment horizontal="right" vertical="center"/>
    </xf>
    <xf numFmtId="41" fontId="15" fillId="0" borderId="0" xfId="18" applyFont="1" applyFill="1" applyBorder="1" applyAlignment="1" applyProtection="1">
      <alignment horizontal="center" vertical="center"/>
      <protection locked="0"/>
    </xf>
    <xf numFmtId="41" fontId="15" fillId="0" borderId="0" xfId="18" applyFont="1" applyFill="1" applyBorder="1" applyAlignment="1" applyProtection="1">
      <alignment horizontal="right"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51" fillId="0" borderId="0" xfId="84" applyFont="1" applyFill="1" applyBorder="1" applyAlignment="1" applyProtection="1">
      <alignment horizontal="right" vertical="center"/>
    </xf>
    <xf numFmtId="41" fontId="51" fillId="0" borderId="0" xfId="84" applyFont="1" applyFill="1" applyBorder="1" applyAlignment="1" applyProtection="1">
      <alignment horizontal="right" vertical="center"/>
      <protection locked="0"/>
    </xf>
    <xf numFmtId="41" fontId="12" fillId="0" borderId="25" xfId="18" applyFont="1" applyFill="1" applyBorder="1" applyAlignment="1" applyProtection="1">
      <alignment vertical="center"/>
      <protection locked="0"/>
    </xf>
    <xf numFmtId="41" fontId="12" fillId="0" borderId="11" xfId="18" applyFont="1" applyFill="1" applyBorder="1" applyAlignment="1" applyProtection="1">
      <alignment vertical="center"/>
      <protection locked="0"/>
    </xf>
    <xf numFmtId="41" fontId="15" fillId="0" borderId="25" xfId="18" applyFont="1" applyFill="1" applyBorder="1" applyAlignment="1" applyProtection="1">
      <alignment vertical="center"/>
      <protection locked="0"/>
    </xf>
    <xf numFmtId="41" fontId="12" fillId="0" borderId="0" xfId="18" applyFont="1" applyFill="1" applyBorder="1" applyAlignment="1" applyProtection="1">
      <alignment horizontal="right"/>
      <protection locked="0"/>
    </xf>
    <xf numFmtId="41" fontId="12" fillId="0" borderId="0" xfId="18" applyFont="1" applyFill="1" applyBorder="1" applyProtection="1">
      <protection locked="0"/>
    </xf>
    <xf numFmtId="41" fontId="12" fillId="0" borderId="0" xfId="18" applyFont="1" applyFill="1" applyBorder="1" applyAlignment="1" applyProtection="1">
      <alignment horizont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5" fillId="2" borderId="44" xfId="84" applyFont="1" applyFill="1" applyBorder="1" applyAlignment="1" applyProtection="1">
      <alignment vertical="center"/>
    </xf>
    <xf numFmtId="41" fontId="15" fillId="31" borderId="37" xfId="84" applyFont="1" applyFill="1" applyBorder="1" applyAlignment="1" applyProtection="1">
      <alignment vertical="center"/>
    </xf>
    <xf numFmtId="41" fontId="15" fillId="31" borderId="38" xfId="84" applyFont="1" applyFill="1" applyBorder="1" applyAlignment="1" applyProtection="1">
      <alignment vertical="center"/>
    </xf>
    <xf numFmtId="41" fontId="15" fillId="32" borderId="37" xfId="84" applyFont="1" applyFill="1" applyBorder="1" applyAlignment="1" applyProtection="1">
      <alignment vertical="center"/>
    </xf>
    <xf numFmtId="41" fontId="15" fillId="32" borderId="38" xfId="84" applyFont="1" applyFill="1" applyBorder="1" applyAlignment="1" applyProtection="1">
      <alignment vertical="center"/>
    </xf>
    <xf numFmtId="41" fontId="12" fillId="0" borderId="37" xfId="84" applyFont="1" applyFill="1" applyBorder="1" applyAlignment="1" applyProtection="1">
      <alignment vertical="center"/>
    </xf>
    <xf numFmtId="41" fontId="12" fillId="0" borderId="38" xfId="84" applyFont="1" applyFill="1" applyBorder="1" applyAlignment="1" applyProtection="1">
      <alignment vertical="center"/>
    </xf>
    <xf numFmtId="41" fontId="12" fillId="0" borderId="37" xfId="23" applyFont="1" applyFill="1" applyBorder="1" applyAlignment="1" applyProtection="1">
      <alignment vertical="center"/>
    </xf>
    <xf numFmtId="41" fontId="12" fillId="0" borderId="38" xfId="23" applyFont="1" applyFill="1" applyBorder="1" applyAlignment="1" applyProtection="1">
      <alignment vertical="center"/>
    </xf>
    <xf numFmtId="41" fontId="12" fillId="0" borderId="40" xfId="84" applyFont="1" applyFill="1" applyBorder="1" applyAlignment="1" applyProtection="1">
      <alignment vertical="center"/>
    </xf>
    <xf numFmtId="41" fontId="12" fillId="0" borderId="41" xfId="84" applyFont="1" applyFill="1" applyBorder="1" applyAlignment="1" applyProtection="1">
      <alignment vertical="center"/>
    </xf>
    <xf numFmtId="187" fontId="15" fillId="30" borderId="2" xfId="1" applyNumberFormat="1" applyFont="1" applyFill="1" applyBorder="1" applyAlignment="1" applyProtection="1">
      <alignment horizontal="center" vertical="center"/>
    </xf>
    <xf numFmtId="187" fontId="15" fillId="30" borderId="8" xfId="1" applyNumberFormat="1" applyFont="1" applyFill="1" applyBorder="1" applyAlignment="1" applyProtection="1">
      <alignment horizontal="center" vertical="center"/>
    </xf>
    <xf numFmtId="187" fontId="15" fillId="30" borderId="5" xfId="1" applyNumberFormat="1" applyFont="1" applyFill="1" applyBorder="1" applyAlignment="1" applyProtection="1">
      <alignment horizontal="center" vertical="center"/>
    </xf>
    <xf numFmtId="187" fontId="15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0" fontId="15" fillId="2" borderId="14" xfId="1" applyFont="1" applyFill="1" applyBorder="1" applyAlignment="1" applyProtection="1">
      <alignment horizontal="center" vertical="center"/>
    </xf>
    <xf numFmtId="0" fontId="15" fillId="31" borderId="46" xfId="1" applyFont="1" applyFill="1" applyBorder="1" applyAlignment="1" applyProtection="1">
      <alignment horizontal="center" vertical="center"/>
    </xf>
    <xf numFmtId="0" fontId="15" fillId="32" borderId="46" xfId="1" applyFont="1" applyFill="1" applyBorder="1" applyAlignment="1" applyProtection="1">
      <alignment horizontal="center" vertical="center"/>
    </xf>
    <xf numFmtId="0" fontId="12" fillId="0" borderId="46" xfId="1" applyFont="1" applyFill="1" applyBorder="1" applyAlignment="1" applyProtection="1">
      <alignment horizontal="center" vertical="center"/>
    </xf>
    <xf numFmtId="0" fontId="19" fillId="0" borderId="46" xfId="1" applyFont="1" applyFill="1" applyBorder="1" applyAlignment="1" applyProtection="1">
      <alignment horizontal="center" vertical="center"/>
    </xf>
    <xf numFmtId="0" fontId="12" fillId="0" borderId="47" xfId="1" applyFont="1" applyFill="1" applyBorder="1" applyAlignment="1" applyProtection="1">
      <alignment horizontal="center" vertical="center"/>
    </xf>
    <xf numFmtId="41" fontId="15" fillId="2" borderId="31" xfId="84" applyFont="1" applyFill="1" applyBorder="1" applyAlignment="1" applyProtection="1">
      <alignment vertical="center"/>
    </xf>
    <xf numFmtId="41" fontId="15" fillId="31" borderId="27" xfId="84" applyFont="1" applyFill="1" applyBorder="1" applyAlignment="1" applyProtection="1">
      <alignment vertical="center"/>
    </xf>
    <xf numFmtId="41" fontId="15" fillId="32" borderId="27" xfId="84" applyFont="1" applyFill="1" applyBorder="1" applyAlignment="1" applyProtection="1">
      <alignment vertical="center"/>
    </xf>
    <xf numFmtId="187" fontId="15" fillId="2" borderId="43" xfId="84" applyNumberFormat="1" applyFont="1" applyFill="1" applyBorder="1" applyAlignment="1" applyProtection="1">
      <alignment vertical="center"/>
    </xf>
    <xf numFmtId="187" fontId="15" fillId="31" borderId="37" xfId="84" applyNumberFormat="1" applyFont="1" applyFill="1" applyBorder="1" applyAlignment="1" applyProtection="1">
      <alignment vertical="center"/>
    </xf>
    <xf numFmtId="187" fontId="15" fillId="32" borderId="37" xfId="84" applyNumberFormat="1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horizontal="right" vertical="center"/>
    </xf>
    <xf numFmtId="187" fontId="12" fillId="28" borderId="37" xfId="84" applyNumberFormat="1" applyFont="1" applyFill="1" applyBorder="1" applyAlignment="1" applyProtection="1">
      <alignment vertical="center"/>
    </xf>
    <xf numFmtId="187" fontId="19" fillId="28" borderId="37" xfId="84" applyNumberFormat="1" applyFont="1" applyFill="1" applyBorder="1" applyAlignment="1" applyProtection="1">
      <alignment vertical="center"/>
    </xf>
    <xf numFmtId="187" fontId="12" fillId="28" borderId="40" xfId="84" applyNumberFormat="1" applyFont="1" applyFill="1" applyBorder="1" applyAlignment="1" applyProtection="1">
      <alignment vertical="center"/>
    </xf>
    <xf numFmtId="179" fontId="15" fillId="0" borderId="0" xfId="2" applyNumberFormat="1" applyFont="1" applyAlignment="1" applyProtection="1">
      <alignment vertical="center"/>
    </xf>
    <xf numFmtId="0" fontId="61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Continuous" vertical="center"/>
    </xf>
    <xf numFmtId="0" fontId="15" fillId="36" borderId="5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41" fontId="12" fillId="0" borderId="30" xfId="84" applyFont="1" applyFill="1" applyBorder="1" applyAlignment="1" applyProtection="1">
      <alignment vertical="center"/>
    </xf>
    <xf numFmtId="41" fontId="12" fillId="0" borderId="49" xfId="84" applyFont="1" applyFill="1" applyBorder="1" applyAlignment="1" applyProtection="1">
      <alignment vertical="center"/>
    </xf>
    <xf numFmtId="41" fontId="12" fillId="28" borderId="49" xfId="84" applyFont="1" applyFill="1" applyBorder="1" applyAlignment="1" applyProtection="1">
      <alignment vertical="center"/>
    </xf>
    <xf numFmtId="41" fontId="12" fillId="0" borderId="50" xfId="84" applyFont="1" applyFill="1" applyBorder="1" applyAlignment="1" applyProtection="1">
      <alignment vertical="center"/>
    </xf>
    <xf numFmtId="41" fontId="12" fillId="0" borderId="45" xfId="84" applyFont="1" applyFill="1" applyBorder="1" applyAlignment="1" applyProtection="1">
      <alignment vertical="center"/>
    </xf>
    <xf numFmtId="41" fontId="12" fillId="0" borderId="43" xfId="84" applyFont="1" applyFill="1" applyBorder="1" applyAlignment="1" applyProtection="1">
      <alignment vertical="center"/>
    </xf>
    <xf numFmtId="41" fontId="12" fillId="0" borderId="44" xfId="84" applyFont="1" applyFill="1" applyBorder="1" applyAlignment="1" applyProtection="1">
      <alignment vertical="center"/>
    </xf>
    <xf numFmtId="41" fontId="12" fillId="0" borderId="36" xfId="84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vertical="center"/>
    </xf>
    <xf numFmtId="41" fontId="12" fillId="28" borderId="38" xfId="84" applyFont="1" applyFill="1" applyBorder="1" applyAlignment="1" applyProtection="1">
      <alignment vertical="center"/>
    </xf>
    <xf numFmtId="41" fontId="12" fillId="0" borderId="39" xfId="84" applyFont="1" applyFill="1" applyBorder="1" applyAlignment="1" applyProtection="1">
      <alignment vertical="center"/>
    </xf>
    <xf numFmtId="41" fontId="19" fillId="5" borderId="43" xfId="84" applyFont="1" applyFill="1" applyBorder="1" applyAlignment="1">
      <alignment horizontal="right" vertical="center"/>
    </xf>
    <xf numFmtId="41" fontId="19" fillId="5" borderId="37" xfId="84" applyFont="1" applyFill="1" applyBorder="1" applyAlignment="1">
      <alignment horizontal="right" vertical="center"/>
    </xf>
    <xf numFmtId="41" fontId="12" fillId="28" borderId="49" xfId="84" applyFont="1" applyFill="1" applyBorder="1" applyAlignment="1" applyProtection="1">
      <alignment horizontal="right" vertical="center"/>
    </xf>
    <xf numFmtId="41" fontId="12" fillId="28" borderId="50" xfId="84" applyFont="1" applyFill="1" applyBorder="1" applyAlignment="1" applyProtection="1">
      <alignment horizontal="right" vertical="center"/>
    </xf>
    <xf numFmtId="187" fontId="12" fillId="28" borderId="38" xfId="84" applyNumberFormat="1" applyFont="1" applyFill="1" applyBorder="1" applyAlignment="1" applyProtection="1">
      <alignment vertical="center"/>
    </xf>
    <xf numFmtId="187" fontId="19" fillId="28" borderId="38" xfId="84" applyNumberFormat="1" applyFont="1" applyFill="1" applyBorder="1" applyAlignment="1" applyProtection="1">
      <alignment vertical="center"/>
    </xf>
    <xf numFmtId="187" fontId="12" fillId="28" borderId="41" xfId="84" applyNumberFormat="1" applyFont="1" applyFill="1" applyBorder="1" applyAlignment="1" applyProtection="1">
      <alignment vertical="center"/>
    </xf>
    <xf numFmtId="41" fontId="12" fillId="0" borderId="51" xfId="84" applyFont="1" applyFill="1" applyBorder="1" applyAlignment="1" applyProtection="1">
      <alignment vertical="center"/>
    </xf>
    <xf numFmtId="41" fontId="12" fillId="0" borderId="32" xfId="84" applyFont="1" applyFill="1" applyBorder="1" applyAlignment="1" applyProtection="1">
      <alignment vertical="center"/>
    </xf>
    <xf numFmtId="41" fontId="12" fillId="0" borderId="33" xfId="84" applyFont="1" applyFill="1" applyBorder="1" applyAlignment="1" applyProtection="1">
      <alignment vertical="center"/>
    </xf>
    <xf numFmtId="41" fontId="12" fillId="0" borderId="34" xfId="84" applyFont="1" applyFill="1" applyBorder="1" applyAlignment="1" applyProtection="1">
      <alignment vertical="center"/>
    </xf>
    <xf numFmtId="41" fontId="12" fillId="0" borderId="46" xfId="84" applyFont="1" applyFill="1" applyBorder="1" applyAlignment="1" applyProtection="1">
      <alignment vertical="center"/>
    </xf>
    <xf numFmtId="41" fontId="12" fillId="0" borderId="27" xfId="84" applyFont="1" applyFill="1" applyBorder="1" applyAlignment="1" applyProtection="1">
      <alignment vertical="center"/>
    </xf>
    <xf numFmtId="41" fontId="12" fillId="0" borderId="24" xfId="84" applyFont="1" applyFill="1" applyBorder="1" applyAlignment="1" applyProtection="1">
      <alignment vertical="center"/>
    </xf>
    <xf numFmtId="41" fontId="12" fillId="28" borderId="51" xfId="84" applyFont="1" applyFill="1" applyBorder="1" applyAlignment="1" applyProtection="1">
      <alignment vertical="center"/>
    </xf>
    <xf numFmtId="187" fontId="12" fillId="28" borderId="33" xfId="84" applyNumberFormat="1" applyFont="1" applyFill="1" applyBorder="1" applyAlignment="1" applyProtection="1">
      <alignment vertical="center"/>
    </xf>
    <xf numFmtId="187" fontId="12" fillId="28" borderId="34" xfId="84" applyNumberFormat="1" applyFont="1" applyFill="1" applyBorder="1" applyAlignment="1" applyProtection="1">
      <alignment vertical="center"/>
    </xf>
    <xf numFmtId="187" fontId="12" fillId="29" borderId="32" xfId="84" applyNumberFormat="1" applyFont="1" applyFill="1" applyBorder="1" applyAlignment="1" applyProtection="1">
      <alignment vertical="center"/>
    </xf>
    <xf numFmtId="187" fontId="12" fillId="29" borderId="36" xfId="84" applyNumberFormat="1" applyFont="1" applyFill="1" applyBorder="1" applyAlignment="1" applyProtection="1">
      <alignment vertical="center"/>
    </xf>
    <xf numFmtId="187" fontId="12" fillId="29" borderId="27" xfId="84" applyNumberFormat="1" applyFont="1" applyFill="1" applyBorder="1" applyAlignment="1" applyProtection="1">
      <alignment vertical="center"/>
    </xf>
    <xf numFmtId="187" fontId="12" fillId="29" borderId="39" xfId="84" applyNumberFormat="1" applyFont="1" applyFill="1" applyBorder="1" applyAlignment="1" applyProtection="1">
      <alignment vertical="center"/>
    </xf>
    <xf numFmtId="187" fontId="12" fillId="29" borderId="48" xfId="84" applyNumberFormat="1" applyFont="1" applyFill="1" applyBorder="1" applyAlignment="1" applyProtection="1">
      <alignment vertical="center"/>
    </xf>
    <xf numFmtId="0" fontId="15" fillId="0" borderId="0" xfId="1" applyFont="1" applyFill="1" applyAlignment="1" applyProtection="1">
      <alignment horizontal="left" vertical="center"/>
    </xf>
    <xf numFmtId="0" fontId="12" fillId="0" borderId="0" xfId="1" applyNumberFormat="1" applyFont="1" applyAlignment="1">
      <alignment vertical="center"/>
    </xf>
    <xf numFmtId="0" fontId="12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5" fillId="2" borderId="5" xfId="84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62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2" fillId="0" borderId="4" xfId="1" applyNumberFormat="1" applyFont="1" applyFill="1" applyBorder="1" applyAlignment="1">
      <alignment vertical="center"/>
    </xf>
    <xf numFmtId="41" fontId="12" fillId="29" borderId="45" xfId="84" applyFont="1" applyFill="1" applyBorder="1" applyAlignment="1">
      <alignment vertical="center"/>
    </xf>
    <xf numFmtId="41" fontId="12" fillId="29" borderId="36" xfId="84" applyFont="1" applyFill="1" applyBorder="1" applyAlignment="1">
      <alignment vertical="center"/>
    </xf>
    <xf numFmtId="41" fontId="12" fillId="29" borderId="39" xfId="84" applyFont="1" applyFill="1" applyBorder="1" applyAlignment="1">
      <alignment vertical="center"/>
    </xf>
    <xf numFmtId="41" fontId="12" fillId="29" borderId="31" xfId="84" applyFont="1" applyFill="1" applyBorder="1" applyAlignment="1">
      <alignment vertical="center"/>
    </xf>
    <xf numFmtId="41" fontId="12" fillId="29" borderId="27" xfId="84" applyFont="1" applyFill="1" applyBorder="1" applyAlignment="1">
      <alignment vertical="center"/>
    </xf>
    <xf numFmtId="41" fontId="12" fillId="29" borderId="48" xfId="84" applyFont="1" applyFill="1" applyBorder="1" applyAlignment="1">
      <alignment vertical="center"/>
    </xf>
    <xf numFmtId="41" fontId="15" fillId="2" borderId="5" xfId="84" applyFont="1" applyFill="1" applyBorder="1" applyAlignment="1">
      <alignment vertical="center" shrinkToFit="1"/>
    </xf>
    <xf numFmtId="41" fontId="12" fillId="0" borderId="43" xfId="84" applyFont="1" applyFill="1" applyBorder="1" applyAlignment="1" applyProtection="1">
      <alignment vertical="center"/>
      <protection locked="0"/>
    </xf>
    <xf numFmtId="41" fontId="12" fillId="0" borderId="44" xfId="84" applyFont="1" applyFill="1" applyBorder="1" applyAlignment="1" applyProtection="1">
      <alignment vertical="center"/>
      <protection locked="0"/>
    </xf>
    <xf numFmtId="41" fontId="12" fillId="0" borderId="38" xfId="84" applyFont="1" applyFill="1" applyBorder="1" applyAlignment="1" applyProtection="1">
      <alignment vertical="center"/>
      <protection locked="0"/>
    </xf>
    <xf numFmtId="41" fontId="12" fillId="29" borderId="36" xfId="84" applyFont="1" applyFill="1" applyBorder="1" applyAlignment="1">
      <alignment horizontal="right" vertical="center"/>
    </xf>
    <xf numFmtId="41" fontId="12" fillId="29" borderId="39" xfId="84" applyFont="1" applyFill="1" applyBorder="1" applyAlignment="1">
      <alignment horizontal="right" vertical="center"/>
    </xf>
    <xf numFmtId="41" fontId="15" fillId="2" borderId="5" xfId="84" applyFont="1" applyFill="1" applyBorder="1" applyAlignment="1">
      <alignment vertical="center"/>
    </xf>
    <xf numFmtId="41" fontId="12" fillId="0" borderId="52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horizontal="right" vertical="center"/>
      <protection locked="0"/>
    </xf>
    <xf numFmtId="41" fontId="12" fillId="0" borderId="42" xfId="84" applyFont="1" applyFill="1" applyBorder="1" applyAlignment="1" applyProtection="1">
      <alignment horizontal="right" vertical="center"/>
      <protection locked="0"/>
    </xf>
    <xf numFmtId="41" fontId="12" fillId="29" borderId="48" xfId="84" applyFont="1" applyFill="1" applyBorder="1" applyAlignment="1">
      <alignment horizontal="right" vertical="center"/>
    </xf>
    <xf numFmtId="49" fontId="15" fillId="3" borderId="30" xfId="1" quotePrefix="1" applyNumberFormat="1" applyFont="1" applyFill="1" applyBorder="1" applyAlignment="1">
      <alignment horizontal="center" vertical="center"/>
    </xf>
    <xf numFmtId="49" fontId="15" fillId="3" borderId="49" xfId="1" applyNumberFormat="1" applyFont="1" applyFill="1" applyBorder="1" applyAlignment="1">
      <alignment horizontal="center" vertical="center"/>
    </xf>
    <xf numFmtId="49" fontId="15" fillId="3" borderId="50" xfId="1" applyNumberFormat="1" applyFont="1" applyFill="1" applyBorder="1" applyAlignment="1">
      <alignment horizontal="center" vertical="center"/>
    </xf>
    <xf numFmtId="49" fontId="15" fillId="3" borderId="30" xfId="1" applyNumberFormat="1" applyFont="1" applyFill="1" applyBorder="1" applyAlignment="1">
      <alignment horizontal="center" vertical="center"/>
    </xf>
    <xf numFmtId="0" fontId="15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5" fillId="36" borderId="5" xfId="84" applyNumberFormat="1" applyFont="1" applyFill="1" applyBorder="1" applyAlignment="1" applyProtection="1">
      <alignment vertical="center"/>
    </xf>
    <xf numFmtId="184" fontId="15" fillId="33" borderId="51" xfId="1" applyNumberFormat="1" applyFont="1" applyFill="1" applyBorder="1" applyAlignment="1" applyProtection="1">
      <alignment horizontal="center" vertical="center"/>
    </xf>
    <xf numFmtId="184" fontId="15" fillId="33" borderId="49" xfId="1" applyNumberFormat="1" applyFont="1" applyFill="1" applyBorder="1" applyAlignment="1" applyProtection="1">
      <alignment horizontal="center" vertical="center"/>
    </xf>
    <xf numFmtId="184" fontId="49" fillId="33" borderId="49" xfId="1" applyNumberFormat="1" applyFont="1" applyFill="1" applyBorder="1" applyAlignment="1" applyProtection="1">
      <alignment horizontal="center" vertical="center"/>
    </xf>
    <xf numFmtId="184" fontId="15" fillId="33" borderId="50" xfId="1" applyNumberFormat="1" applyFont="1" applyFill="1" applyBorder="1" applyAlignment="1" applyProtection="1">
      <alignment horizontal="center" vertical="center"/>
    </xf>
    <xf numFmtId="0" fontId="7" fillId="33" borderId="30" xfId="1" applyFont="1" applyFill="1" applyBorder="1" applyAlignment="1" applyProtection="1">
      <alignment horizontal="center" vertical="center"/>
    </xf>
    <xf numFmtId="0" fontId="7" fillId="33" borderId="49" xfId="1" applyFont="1" applyFill="1" applyBorder="1" applyAlignment="1" applyProtection="1">
      <alignment horizontal="center" vertical="center"/>
    </xf>
    <xf numFmtId="49" fontId="7" fillId="33" borderId="49" xfId="1" applyNumberFormat="1" applyFont="1" applyFill="1" applyBorder="1" applyAlignment="1" applyProtection="1">
      <alignment horizontal="center" vertical="center"/>
    </xf>
    <xf numFmtId="49" fontId="7" fillId="33" borderId="50" xfId="1" applyNumberFormat="1" applyFont="1" applyFill="1" applyBorder="1" applyAlignment="1" applyProtection="1">
      <alignment horizontal="center" vertical="center"/>
    </xf>
    <xf numFmtId="187" fontId="12" fillId="0" borderId="33" xfId="84" applyNumberFormat="1" applyFont="1" applyFill="1" applyBorder="1" applyAlignment="1" applyProtection="1">
      <alignment vertical="center"/>
    </xf>
    <xf numFmtId="187" fontId="12" fillId="0" borderId="34" xfId="84" applyNumberFormat="1" applyFont="1" applyFill="1" applyBorder="1" applyAlignment="1" applyProtection="1">
      <alignment vertical="center"/>
    </xf>
    <xf numFmtId="187" fontId="12" fillId="0" borderId="37" xfId="84" applyNumberFormat="1" applyFont="1" applyFill="1" applyBorder="1" applyAlignment="1" applyProtection="1">
      <alignment vertical="center"/>
    </xf>
    <xf numFmtId="187" fontId="12" fillId="0" borderId="38" xfId="84" applyNumberFormat="1" applyFont="1" applyFill="1" applyBorder="1" applyAlignment="1" applyProtection="1">
      <alignment vertical="center"/>
    </xf>
    <xf numFmtId="187" fontId="12" fillId="0" borderId="40" xfId="84" applyNumberFormat="1" applyFont="1" applyFill="1" applyBorder="1" applyAlignment="1" applyProtection="1">
      <alignment vertical="center"/>
    </xf>
    <xf numFmtId="187" fontId="12" fillId="0" borderId="41" xfId="84" applyNumberFormat="1" applyFont="1" applyFill="1" applyBorder="1" applyAlignment="1" applyProtection="1">
      <alignment vertical="center"/>
    </xf>
    <xf numFmtId="41" fontId="15" fillId="29" borderId="27" xfId="84" applyFont="1" applyFill="1" applyBorder="1" applyAlignment="1" applyProtection="1">
      <alignment vertical="center"/>
    </xf>
    <xf numFmtId="41" fontId="15" fillId="29" borderId="48" xfId="84" applyFont="1" applyFill="1" applyBorder="1" applyAlignment="1" applyProtection="1">
      <alignment vertical="center"/>
    </xf>
    <xf numFmtId="41" fontId="12" fillId="3" borderId="37" xfId="84" applyFont="1" applyFill="1" applyBorder="1" applyAlignment="1">
      <alignment vertical="center"/>
    </xf>
    <xf numFmtId="41" fontId="12" fillId="28" borderId="37" xfId="84" applyFont="1" applyFill="1" applyBorder="1" applyAlignment="1">
      <alignment vertical="center"/>
    </xf>
    <xf numFmtId="41" fontId="12" fillId="3" borderId="38" xfId="84" applyFont="1" applyFill="1" applyBorder="1" applyAlignment="1">
      <alignment vertical="center"/>
    </xf>
    <xf numFmtId="41" fontId="12" fillId="28" borderId="37" xfId="84" applyFont="1" applyFill="1" applyBorder="1" applyAlignment="1" applyProtection="1">
      <alignment vertical="center"/>
      <protection locked="0"/>
    </xf>
    <xf numFmtId="3" fontId="12" fillId="0" borderId="37" xfId="84" applyNumberFormat="1" applyFont="1" applyFill="1" applyBorder="1" applyAlignment="1" applyProtection="1">
      <alignment vertical="center"/>
      <protection locked="0"/>
    </xf>
    <xf numFmtId="41" fontId="12" fillId="3" borderId="40" xfId="84" applyFont="1" applyFill="1" applyBorder="1" applyAlignment="1">
      <alignment vertical="center"/>
    </xf>
    <xf numFmtId="41" fontId="12" fillId="3" borderId="40" xfId="84" applyFont="1" applyFill="1" applyBorder="1" applyAlignment="1" applyProtection="1">
      <alignment vertical="center"/>
      <protection locked="0"/>
    </xf>
    <xf numFmtId="41" fontId="12" fillId="3" borderId="41" xfId="84" applyFont="1" applyFill="1" applyBorder="1" applyAlignment="1" applyProtection="1">
      <alignment vertical="center"/>
      <protection locked="0"/>
    </xf>
    <xf numFmtId="41" fontId="12" fillId="3" borderId="33" xfId="84" applyFont="1" applyFill="1" applyBorder="1" applyAlignment="1" applyProtection="1">
      <alignment vertical="center"/>
      <protection locked="0"/>
    </xf>
    <xf numFmtId="41" fontId="12" fillId="3" borderId="34" xfId="84" applyFont="1" applyFill="1" applyBorder="1" applyAlignment="1" applyProtection="1">
      <alignment vertical="center"/>
      <protection locked="0"/>
    </xf>
    <xf numFmtId="0" fontId="7" fillId="4" borderId="7" xfId="1" applyFont="1" applyFill="1" applyBorder="1" applyAlignment="1">
      <alignment horizontal="center" vertical="center"/>
    </xf>
    <xf numFmtId="41" fontId="12" fillId="3" borderId="26" xfId="84" applyFont="1" applyFill="1" applyBorder="1" applyAlignment="1">
      <alignment vertical="center"/>
    </xf>
    <xf numFmtId="41" fontId="12" fillId="3" borderId="27" xfId="84" applyFont="1" applyFill="1" applyBorder="1" applyAlignment="1">
      <alignment vertical="center"/>
    </xf>
    <xf numFmtId="41" fontId="12" fillId="3" borderId="48" xfId="84" applyFont="1" applyFill="1" applyBorder="1" applyAlignment="1">
      <alignment vertical="center"/>
    </xf>
    <xf numFmtId="0" fontId="15" fillId="3" borderId="51" xfId="1" applyFont="1" applyFill="1" applyBorder="1" applyAlignment="1">
      <alignment horizontal="center" vertical="center"/>
    </xf>
    <xf numFmtId="0" fontId="15" fillId="3" borderId="49" xfId="1" applyFont="1" applyFill="1" applyBorder="1" applyAlignment="1">
      <alignment horizontal="center" vertical="center"/>
    </xf>
    <xf numFmtId="0" fontId="15" fillId="3" borderId="50" xfId="1" applyFont="1" applyFill="1" applyBorder="1" applyAlignment="1">
      <alignment horizontal="center" vertical="center"/>
    </xf>
    <xf numFmtId="41" fontId="12" fillId="3" borderId="35" xfId="84" applyFont="1" applyFill="1" applyBorder="1" applyAlignment="1">
      <alignment vertical="center"/>
    </xf>
    <xf numFmtId="41" fontId="12" fillId="28" borderId="24" xfId="84" applyFont="1" applyFill="1" applyBorder="1" applyAlignment="1">
      <alignment vertical="center"/>
    </xf>
    <xf numFmtId="41" fontId="12" fillId="3" borderId="24" xfId="84" applyFont="1" applyFill="1" applyBorder="1" applyAlignment="1">
      <alignment vertical="center"/>
    </xf>
    <xf numFmtId="41" fontId="12" fillId="3" borderId="42" xfId="84" applyFont="1" applyFill="1" applyBorder="1" applyAlignment="1">
      <alignment vertical="center"/>
    </xf>
    <xf numFmtId="41" fontId="12" fillId="3" borderId="35" xfId="84" applyFont="1" applyFill="1" applyBorder="1" applyAlignment="1" applyProtection="1">
      <alignment vertical="center"/>
      <protection locked="0"/>
    </xf>
    <xf numFmtId="41" fontId="12" fillId="3" borderId="42" xfId="84" applyFont="1" applyFill="1" applyBorder="1" applyAlignment="1" applyProtection="1">
      <alignment vertical="center"/>
      <protection locked="0"/>
    </xf>
    <xf numFmtId="41" fontId="12" fillId="3" borderId="32" xfId="84" applyFont="1" applyFill="1" applyBorder="1" applyAlignment="1">
      <alignment vertical="center"/>
    </xf>
    <xf numFmtId="41" fontId="12" fillId="3" borderId="36" xfId="84" applyFont="1" applyFill="1" applyBorder="1" applyAlignment="1">
      <alignment vertical="center"/>
    </xf>
    <xf numFmtId="41" fontId="12" fillId="3" borderId="39" xfId="84" applyFont="1" applyFill="1" applyBorder="1" applyAlignment="1">
      <alignment vertical="center"/>
    </xf>
    <xf numFmtId="0" fontId="15" fillId="34" borderId="49" xfId="1" applyFont="1" applyFill="1" applyBorder="1" applyAlignment="1">
      <alignment horizontal="center" vertical="center"/>
    </xf>
    <xf numFmtId="0" fontId="15" fillId="34" borderId="50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5" fillId="35" borderId="5" xfId="84" applyNumberFormat="1" applyFont="1" applyFill="1" applyBorder="1" applyAlignment="1" applyProtection="1">
      <alignment vertical="center"/>
    </xf>
    <xf numFmtId="41" fontId="49" fillId="35" borderId="5" xfId="84" applyFont="1" applyFill="1" applyBorder="1" applyAlignment="1">
      <alignment vertical="center"/>
    </xf>
    <xf numFmtId="41" fontId="19" fillId="0" borderId="43" xfId="84" applyFont="1" applyFill="1" applyBorder="1" applyAlignment="1" applyProtection="1">
      <alignment horizontal="right" vertical="center"/>
      <protection locked="0"/>
    </xf>
    <xf numFmtId="41" fontId="19" fillId="0" borderId="44" xfId="84" applyFont="1" applyFill="1" applyBorder="1" applyAlignment="1" applyProtection="1">
      <alignment horizontal="right" vertical="center"/>
      <protection locked="0"/>
    </xf>
    <xf numFmtId="41" fontId="19" fillId="0" borderId="40" xfId="84" applyFont="1" applyFill="1" applyBorder="1" applyAlignment="1" applyProtection="1">
      <alignment horizontal="right" vertical="center"/>
      <protection locked="0"/>
    </xf>
    <xf numFmtId="41" fontId="19" fillId="0" borderId="41" xfId="84" applyFont="1" applyFill="1" applyBorder="1" applyAlignment="1" applyProtection="1">
      <alignment horizontal="right" vertical="center"/>
      <protection locked="0"/>
    </xf>
    <xf numFmtId="184" fontId="15" fillId="35" borderId="7" xfId="84" applyNumberFormat="1" applyFont="1" applyFill="1" applyBorder="1" applyAlignment="1" applyProtection="1">
      <alignment vertical="center"/>
    </xf>
    <xf numFmtId="41" fontId="49" fillId="29" borderId="31" xfId="84" applyFont="1" applyFill="1" applyBorder="1" applyAlignment="1" applyProtection="1">
      <alignment vertical="center"/>
    </xf>
    <xf numFmtId="41" fontId="49" fillId="29" borderId="27" xfId="84" applyFont="1" applyFill="1" applyBorder="1" applyAlignment="1" applyProtection="1">
      <alignment vertical="center"/>
    </xf>
    <xf numFmtId="41" fontId="49" fillId="29" borderId="48" xfId="84" applyFont="1" applyFill="1" applyBorder="1" applyAlignment="1" applyProtection="1">
      <alignment vertical="center"/>
    </xf>
    <xf numFmtId="0" fontId="15" fillId="34" borderId="30" xfId="1" applyFont="1" applyFill="1" applyBorder="1" applyAlignment="1">
      <alignment horizontal="center" vertical="center"/>
    </xf>
    <xf numFmtId="184" fontId="15" fillId="35" borderId="6" xfId="84" applyNumberFormat="1" applyFont="1" applyFill="1" applyBorder="1" applyAlignment="1" applyProtection="1">
      <alignment vertical="center"/>
    </xf>
    <xf numFmtId="41" fontId="19" fillId="0" borderId="52" xfId="84" applyFont="1" applyFill="1" applyBorder="1" applyAlignment="1" applyProtection="1">
      <alignment horizontal="right" vertical="center"/>
      <protection locked="0"/>
    </xf>
    <xf numFmtId="41" fontId="19" fillId="0" borderId="24" xfId="84" applyFont="1" applyFill="1" applyBorder="1" applyAlignment="1" applyProtection="1">
      <alignment horizontal="right" vertical="center"/>
      <protection locked="0"/>
    </xf>
    <xf numFmtId="41" fontId="19" fillId="0" borderId="42" xfId="84" applyFont="1" applyFill="1" applyBorder="1" applyAlignment="1" applyProtection="1">
      <alignment horizontal="right" vertical="center"/>
      <protection locked="0"/>
    </xf>
    <xf numFmtId="41" fontId="49" fillId="35" borderId="6" xfId="84" applyFont="1" applyFill="1" applyBorder="1" applyAlignment="1">
      <alignment vertical="center"/>
    </xf>
    <xf numFmtId="41" fontId="49" fillId="35" borderId="7" xfId="84" applyFont="1" applyFill="1" applyBorder="1" applyAlignment="1">
      <alignment vertical="center"/>
    </xf>
    <xf numFmtId="41" fontId="19" fillId="29" borderId="31" xfId="84" applyFont="1" applyFill="1" applyBorder="1" applyAlignment="1">
      <alignment horizontal="right" vertical="center"/>
    </xf>
    <xf numFmtId="41" fontId="19" fillId="29" borderId="27" xfId="84" applyFont="1" applyFill="1" applyBorder="1" applyAlignment="1">
      <alignment horizontal="right" vertical="center"/>
    </xf>
    <xf numFmtId="41" fontId="19" fillId="29" borderId="48" xfId="84" applyFont="1" applyFill="1" applyBorder="1" applyAlignment="1">
      <alignment horizontal="right" vertical="center"/>
    </xf>
    <xf numFmtId="41" fontId="19" fillId="29" borderId="45" xfId="84" applyFont="1" applyFill="1" applyBorder="1" applyAlignment="1">
      <alignment horizontal="right" vertical="center"/>
    </xf>
    <xf numFmtId="41" fontId="19" fillId="29" borderId="36" xfId="84" applyFont="1" applyFill="1" applyBorder="1" applyAlignment="1">
      <alignment horizontal="right" vertical="center"/>
    </xf>
    <xf numFmtId="41" fontId="19" fillId="29" borderId="39" xfId="84" applyFont="1" applyFill="1" applyBorder="1" applyAlignment="1">
      <alignment horizontal="right" vertical="center"/>
    </xf>
    <xf numFmtId="176" fontId="12" fillId="0" borderId="0" xfId="1" applyNumberFormat="1" applyFont="1" applyBorder="1" applyAlignment="1">
      <alignment vertical="center"/>
    </xf>
    <xf numFmtId="176" fontId="12" fillId="0" borderId="0" xfId="1" applyNumberFormat="1" applyFont="1" applyAlignment="1">
      <alignment vertical="center"/>
    </xf>
    <xf numFmtId="0" fontId="12" fillId="0" borderId="29" xfId="1" applyFont="1" applyFill="1" applyBorder="1" applyAlignment="1">
      <alignment horizontal="center" vertical="center"/>
    </xf>
    <xf numFmtId="41" fontId="15" fillId="0" borderId="29" xfId="84" applyFont="1" applyFill="1" applyBorder="1" applyAlignment="1" applyProtection="1">
      <alignment horizontal="right" vertical="center" shrinkToFit="1"/>
    </xf>
    <xf numFmtId="187" fontId="19" fillId="0" borderId="29" xfId="162" applyNumberFormat="1" applyFont="1" applyFill="1" applyBorder="1" applyAlignment="1">
      <alignment horizontal="right" vertical="center"/>
    </xf>
    <xf numFmtId="188" fontId="63" fillId="38" borderId="53" xfId="0" applyNumberFormat="1" applyFont="1" applyFill="1" applyBorder="1" applyAlignment="1">
      <alignment horizontal="right" vertical="center" wrapText="1"/>
    </xf>
    <xf numFmtId="188" fontId="63" fillId="38" borderId="54" xfId="0" applyNumberFormat="1" applyFont="1" applyFill="1" applyBorder="1" applyAlignment="1">
      <alignment horizontal="right" vertical="center" wrapText="1"/>
    </xf>
    <xf numFmtId="188" fontId="63" fillId="38" borderId="55" xfId="0" applyNumberFormat="1" applyFont="1" applyFill="1" applyBorder="1" applyAlignment="1">
      <alignment horizontal="right" vertical="center" wrapText="1"/>
    </xf>
    <xf numFmtId="188" fontId="63" fillId="38" borderId="56" xfId="0" applyNumberFormat="1" applyFont="1" applyFill="1" applyBorder="1" applyAlignment="1">
      <alignment horizontal="right" vertical="center" wrapText="1"/>
    </xf>
    <xf numFmtId="188" fontId="63" fillId="38" borderId="57" xfId="0" applyNumberFormat="1" applyFont="1" applyFill="1" applyBorder="1" applyAlignment="1">
      <alignment horizontal="right" vertical="center" wrapText="1"/>
    </xf>
    <xf numFmtId="188" fontId="63" fillId="38" borderId="58" xfId="0" applyNumberFormat="1" applyFont="1" applyFill="1" applyBorder="1" applyAlignment="1">
      <alignment horizontal="right" vertical="center" wrapText="1"/>
    </xf>
    <xf numFmtId="188" fontId="63" fillId="28" borderId="37" xfId="0" applyNumberFormat="1" applyFont="1" applyFill="1" applyBorder="1" applyAlignment="1">
      <alignment horizontal="right" vertical="center" wrapText="1"/>
    </xf>
    <xf numFmtId="188" fontId="63" fillId="32" borderId="37" xfId="0" applyNumberFormat="1" applyFont="1" applyFill="1" applyBorder="1" applyAlignment="1">
      <alignment horizontal="right" vertical="center" wrapText="1"/>
    </xf>
    <xf numFmtId="41" fontId="59" fillId="32" borderId="59" xfId="84" applyFont="1" applyFill="1" applyBorder="1" applyAlignment="1" applyProtection="1">
      <alignment horizontal="right" vertical="center" shrinkToFit="1"/>
    </xf>
    <xf numFmtId="41" fontId="59" fillId="32" borderId="60" xfId="84" applyFont="1" applyFill="1" applyBorder="1" applyAlignment="1" applyProtection="1">
      <alignment horizontal="right" vertical="center" shrinkToFit="1"/>
    </xf>
    <xf numFmtId="188" fontId="63" fillId="38" borderId="37" xfId="0" applyNumberFormat="1" applyFont="1" applyFill="1" applyBorder="1" applyAlignment="1">
      <alignment horizontal="right" vertical="center" wrapText="1"/>
    </xf>
    <xf numFmtId="189" fontId="12" fillId="28" borderId="37" xfId="84" applyNumberFormat="1" applyFont="1" applyFill="1" applyBorder="1" applyAlignment="1" applyProtection="1">
      <alignment vertical="center"/>
    </xf>
    <xf numFmtId="187" fontId="15" fillId="32" borderId="37" xfId="84" applyNumberFormat="1" applyFont="1" applyFill="1" applyBorder="1" applyAlignment="1" applyProtection="1">
      <alignment vertical="center"/>
      <protection locked="0"/>
    </xf>
    <xf numFmtId="41" fontId="12" fillId="28" borderId="33" xfId="84" applyFont="1" applyFill="1" applyBorder="1" applyAlignment="1" applyProtection="1">
      <alignment horizontal="right" vertical="center"/>
    </xf>
    <xf numFmtId="41" fontId="12" fillId="28" borderId="34" xfId="84" applyFont="1" applyFill="1" applyBorder="1" applyAlignment="1" applyProtection="1">
      <alignment horizontal="right" vertical="center"/>
    </xf>
    <xf numFmtId="41" fontId="12" fillId="28" borderId="24" xfId="84" applyFont="1" applyFill="1" applyBorder="1" applyAlignment="1" applyProtection="1">
      <alignment horizontal="right" vertical="center"/>
    </xf>
    <xf numFmtId="41" fontId="12" fillId="28" borderId="40" xfId="84" applyFont="1" applyFill="1" applyBorder="1" applyAlignment="1" applyProtection="1">
      <alignment horizontal="right" vertical="center"/>
    </xf>
    <xf numFmtId="41" fontId="12" fillId="28" borderId="42" xfId="84" applyFont="1" applyFill="1" applyBorder="1" applyAlignment="1" applyProtection="1">
      <alignment horizontal="right" vertical="center"/>
    </xf>
    <xf numFmtId="41" fontId="19" fillId="0" borderId="41" xfId="84" applyFont="1" applyBorder="1">
      <alignment vertical="center"/>
    </xf>
    <xf numFmtId="41" fontId="12" fillId="28" borderId="37" xfId="84" applyFont="1" applyFill="1" applyBorder="1" applyAlignment="1" applyProtection="1">
      <alignment horizontal="right" vertical="center"/>
      <protection locked="0"/>
    </xf>
    <xf numFmtId="41" fontId="12" fillId="28" borderId="38" xfId="84" applyFont="1" applyFill="1" applyBorder="1" applyAlignment="1" applyProtection="1">
      <alignment horizontal="right" vertical="center"/>
      <protection locked="0"/>
    </xf>
    <xf numFmtId="188" fontId="63" fillId="38" borderId="38" xfId="0" applyNumberFormat="1" applyFont="1" applyFill="1" applyBorder="1" applyAlignment="1">
      <alignment horizontal="right" vertical="center" wrapText="1"/>
    </xf>
    <xf numFmtId="41" fontId="19" fillId="28" borderId="38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5" fillId="32" borderId="45" xfId="18" applyFont="1" applyFill="1" applyBorder="1" applyAlignment="1" applyProtection="1">
      <alignment horizontal="center" vertical="center"/>
      <protection locked="0"/>
    </xf>
    <xf numFmtId="41" fontId="15" fillId="32" borderId="43" xfId="84" applyNumberFormat="1" applyFont="1" applyFill="1" applyBorder="1" applyAlignment="1" applyProtection="1">
      <alignment horizontal="right" vertical="center" shrinkToFit="1"/>
    </xf>
    <xf numFmtId="41" fontId="64" fillId="32" borderId="43" xfId="0" applyNumberFormat="1" applyFont="1" applyFill="1" applyBorder="1" applyAlignment="1">
      <alignment horizontal="right" vertical="center" wrapText="1"/>
    </xf>
    <xf numFmtId="41" fontId="64" fillId="32" borderId="44" xfId="0" applyNumberFormat="1" applyFont="1" applyFill="1" applyBorder="1" applyAlignment="1">
      <alignment horizontal="right" vertical="center" wrapText="1"/>
    </xf>
    <xf numFmtId="41" fontId="64" fillId="38" borderId="37" xfId="0" applyNumberFormat="1" applyFont="1" applyFill="1" applyBorder="1" applyAlignment="1">
      <alignment horizontal="right" vertical="center" wrapText="1"/>
    </xf>
    <xf numFmtId="41" fontId="65" fillId="38" borderId="37" xfId="0" applyNumberFormat="1" applyFont="1" applyFill="1" applyBorder="1" applyAlignment="1">
      <alignment horizontal="right" vertical="center" wrapText="1"/>
    </xf>
    <xf numFmtId="41" fontId="65" fillId="38" borderId="38" xfId="0" applyNumberFormat="1" applyFont="1" applyFill="1" applyBorder="1" applyAlignment="1">
      <alignment horizontal="right" vertical="center" wrapText="1"/>
    </xf>
    <xf numFmtId="41" fontId="15" fillId="32" borderId="37" xfId="84" applyNumberFormat="1" applyFont="1" applyFill="1" applyBorder="1" applyAlignment="1" applyProtection="1">
      <alignment horizontal="right" vertical="center" shrinkToFit="1"/>
    </xf>
    <xf numFmtId="41" fontId="59" fillId="32" borderId="37" xfId="84" applyNumberFormat="1" applyFont="1" applyFill="1" applyBorder="1" applyAlignment="1" applyProtection="1">
      <alignment horizontal="right" vertical="center" shrinkToFit="1"/>
    </xf>
    <xf numFmtId="41" fontId="59" fillId="32" borderId="38" xfId="84" applyNumberFormat="1" applyFont="1" applyFill="1" applyBorder="1" applyAlignment="1" applyProtection="1">
      <alignment horizontal="right" vertical="center" shrinkToFit="1"/>
    </xf>
    <xf numFmtId="41" fontId="15" fillId="0" borderId="37" xfId="84" applyNumberFormat="1" applyFont="1" applyFill="1" applyBorder="1" applyAlignment="1" applyProtection="1">
      <alignment horizontal="right" vertical="center" shrinkToFit="1"/>
    </xf>
    <xf numFmtId="41" fontId="12" fillId="0" borderId="37" xfId="84" applyNumberFormat="1" applyFont="1" applyBorder="1" applyAlignment="1">
      <alignment horizontal="right" vertical="center"/>
    </xf>
    <xf numFmtId="41" fontId="12" fillId="0" borderId="38" xfId="84" applyNumberFormat="1" applyFont="1" applyBorder="1" applyAlignment="1">
      <alignment horizontal="right" vertical="center"/>
    </xf>
    <xf numFmtId="41" fontId="15" fillId="32" borderId="38" xfId="84" applyNumberFormat="1" applyFont="1" applyFill="1" applyBorder="1" applyAlignment="1" applyProtection="1">
      <alignment horizontal="right" vertical="center" shrinkToFit="1"/>
    </xf>
    <xf numFmtId="41" fontId="15" fillId="32" borderId="37" xfId="84" applyNumberFormat="1" applyFont="1" applyFill="1" applyBorder="1" applyAlignment="1" applyProtection="1">
      <alignment horizontal="right" vertical="center"/>
    </xf>
    <xf numFmtId="41" fontId="15" fillId="32" borderId="38" xfId="84" applyNumberFormat="1" applyFont="1" applyFill="1" applyBorder="1" applyAlignment="1" applyProtection="1">
      <alignment horizontal="right" vertical="center"/>
    </xf>
    <xf numFmtId="41" fontId="64" fillId="38" borderId="40" xfId="0" applyNumberFormat="1" applyFont="1" applyFill="1" applyBorder="1" applyAlignment="1">
      <alignment horizontal="right" vertical="center" wrapText="1"/>
    </xf>
    <xf numFmtId="41" fontId="65" fillId="38" borderId="40" xfId="0" applyNumberFormat="1" applyFont="1" applyFill="1" applyBorder="1" applyAlignment="1">
      <alignment horizontal="right" vertical="center" wrapText="1"/>
    </xf>
    <xf numFmtId="41" fontId="65" fillId="38" borderId="41" xfId="0" applyNumberFormat="1" applyFont="1" applyFill="1" applyBorder="1" applyAlignment="1">
      <alignment horizontal="right" vertical="center" wrapText="1"/>
    </xf>
    <xf numFmtId="41" fontId="15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4" xfId="84" applyNumberFormat="1" applyFont="1" applyFill="1" applyBorder="1" applyAlignment="1" applyProtection="1">
      <alignment horizontal="right" vertical="center" shrinkToFit="1"/>
    </xf>
    <xf numFmtId="41" fontId="15" fillId="0" borderId="24" xfId="84" applyNumberFormat="1" applyFont="1" applyFill="1" applyBorder="1" applyAlignment="1" applyProtection="1">
      <alignment horizontal="right" vertical="center" shrinkToFit="1"/>
    </xf>
    <xf numFmtId="41" fontId="65" fillId="38" borderId="24" xfId="0" applyNumberFormat="1" applyFont="1" applyFill="1" applyBorder="1" applyAlignment="1">
      <alignment horizontal="right" vertical="center" wrapText="1"/>
    </xf>
    <xf numFmtId="41" fontId="12" fillId="0" borderId="37" xfId="0" applyNumberFormat="1" applyFont="1" applyFill="1" applyBorder="1" applyAlignment="1">
      <alignment horizontal="right" vertical="center" wrapText="1"/>
    </xf>
    <xf numFmtId="41" fontId="12" fillId="0" borderId="24" xfId="0" applyNumberFormat="1" applyFont="1" applyFill="1" applyBorder="1" applyAlignment="1">
      <alignment horizontal="right" vertical="center" wrapText="1"/>
    </xf>
    <xf numFmtId="41" fontId="4" fillId="0" borderId="37" xfId="84" applyNumberFormat="1" applyFont="1" applyBorder="1" applyAlignment="1">
      <alignment horizontal="right" vertical="center"/>
    </xf>
    <xf numFmtId="41" fontId="4" fillId="0" borderId="38" xfId="84" applyNumberFormat="1" applyFont="1" applyBorder="1" applyAlignment="1">
      <alignment horizontal="right" vertical="center"/>
    </xf>
    <xf numFmtId="41" fontId="15" fillId="0" borderId="40" xfId="84" applyNumberFormat="1" applyFont="1" applyFill="1" applyBorder="1" applyAlignment="1" applyProtection="1">
      <alignment horizontal="right" vertical="center" shrinkToFit="1"/>
    </xf>
    <xf numFmtId="41" fontId="4" fillId="0" borderId="40" xfId="84" applyNumberFormat="1" applyFont="1" applyBorder="1" applyAlignment="1">
      <alignment horizontal="right" vertical="center"/>
    </xf>
    <xf numFmtId="41" fontId="4" fillId="0" borderId="41" xfId="84" applyNumberFormat="1" applyFont="1" applyBorder="1" applyAlignment="1">
      <alignment horizontal="right" vertical="center"/>
    </xf>
    <xf numFmtId="41" fontId="12" fillId="0" borderId="37" xfId="84" applyNumberFormat="1" applyFont="1" applyFill="1" applyBorder="1" applyAlignment="1">
      <alignment horizontal="right" vertical="center"/>
    </xf>
    <xf numFmtId="41" fontId="12" fillId="0" borderId="38" xfId="84" applyNumberFormat="1" applyFont="1" applyFill="1" applyBorder="1" applyAlignment="1">
      <alignment horizontal="right" vertical="center"/>
    </xf>
    <xf numFmtId="41" fontId="12" fillId="0" borderId="40" xfId="84" applyNumberFormat="1" applyFont="1" applyBorder="1" applyAlignment="1">
      <alignment horizontal="right" vertical="center"/>
    </xf>
    <xf numFmtId="41" fontId="12" fillId="0" borderId="41" xfId="84" applyNumberFormat="1" applyFont="1" applyBorder="1" applyAlignment="1">
      <alignment horizontal="right" vertical="center"/>
    </xf>
    <xf numFmtId="41" fontId="15" fillId="38" borderId="37" xfId="0" applyNumberFormat="1" applyFont="1" applyFill="1" applyBorder="1" applyAlignment="1">
      <alignment horizontal="right" vertical="center" wrapText="1"/>
    </xf>
    <xf numFmtId="41" fontId="15" fillId="38" borderId="40" xfId="0" applyNumberFormat="1" applyFont="1" applyFill="1" applyBorder="1" applyAlignment="1">
      <alignment horizontal="right" vertical="center" wrapText="1"/>
    </xf>
    <xf numFmtId="41" fontId="12" fillId="0" borderId="43" xfId="84" applyFont="1" applyFill="1" applyBorder="1" applyAlignment="1">
      <alignment vertical="center"/>
    </xf>
    <xf numFmtId="41" fontId="12" fillId="0" borderId="44" xfId="84" applyFont="1" applyFill="1" applyBorder="1" applyAlignment="1">
      <alignment vertical="center"/>
    </xf>
    <xf numFmtId="41" fontId="12" fillId="0" borderId="37" xfId="84" applyFont="1" applyFill="1" applyBorder="1" applyAlignment="1">
      <alignment vertical="center"/>
    </xf>
    <xf numFmtId="41" fontId="12" fillId="0" borderId="38" xfId="84" applyFont="1" applyFill="1" applyBorder="1" applyAlignment="1">
      <alignment vertical="center"/>
    </xf>
    <xf numFmtId="41" fontId="12" fillId="0" borderId="40" xfId="84" applyFont="1" applyFill="1" applyBorder="1" applyAlignment="1">
      <alignment vertical="center"/>
    </xf>
    <xf numFmtId="41" fontId="12" fillId="0" borderId="41" xfId="84" applyFont="1" applyFill="1" applyBorder="1" applyAlignment="1">
      <alignment vertical="center"/>
    </xf>
    <xf numFmtId="41" fontId="12" fillId="0" borderId="41" xfId="84" applyFont="1" applyFill="1" applyBorder="1" applyAlignment="1" applyProtection="1">
      <alignment vertical="center"/>
      <protection locked="0"/>
    </xf>
    <xf numFmtId="41" fontId="66" fillId="0" borderId="37" xfId="84" applyNumberFormat="1" applyFont="1" applyFill="1" applyBorder="1" applyAlignment="1" applyProtection="1">
      <alignment vertical="center"/>
    </xf>
    <xf numFmtId="189" fontId="66" fillId="0" borderId="37" xfId="84" applyNumberFormat="1" applyFont="1" applyFill="1" applyBorder="1" applyAlignment="1" applyProtection="1">
      <alignment vertical="center"/>
    </xf>
    <xf numFmtId="189" fontId="66" fillId="0" borderId="38" xfId="84" applyNumberFormat="1" applyFont="1" applyFill="1" applyBorder="1" applyAlignment="1" applyProtection="1">
      <alignment vertical="center"/>
    </xf>
    <xf numFmtId="41" fontId="67" fillId="39" borderId="33" xfId="84" applyNumberFormat="1" applyFont="1" applyFill="1" applyBorder="1" applyAlignment="1" applyProtection="1">
      <alignment horizontal="right" vertical="center" shrinkToFit="1"/>
    </xf>
    <xf numFmtId="41" fontId="67" fillId="39" borderId="34" xfId="84" applyNumberFormat="1" applyFont="1" applyFill="1" applyBorder="1" applyAlignment="1" applyProtection="1">
      <alignment horizontal="right" vertical="center" shrinkToFit="1"/>
    </xf>
    <xf numFmtId="41" fontId="66" fillId="39" borderId="36" xfId="18" applyNumberFormat="1" applyFont="1" applyFill="1" applyBorder="1" applyAlignment="1" applyProtection="1">
      <alignment horizontal="center" vertical="center"/>
      <protection locked="0"/>
    </xf>
    <xf numFmtId="41" fontId="67" fillId="0" borderId="37" xfId="84" applyNumberFormat="1" applyFont="1" applyFill="1" applyBorder="1" applyAlignment="1" applyProtection="1">
      <alignment horizontal="right" vertical="center" shrinkToFit="1"/>
    </xf>
    <xf numFmtId="41" fontId="66" fillId="0" borderId="37" xfId="84" applyNumberFormat="1" applyFont="1" applyFill="1" applyBorder="1" applyAlignment="1" applyProtection="1">
      <alignment horizontal="right" vertical="center"/>
      <protection locked="0"/>
    </xf>
    <xf numFmtId="41" fontId="66" fillId="0" borderId="38" xfId="84" applyNumberFormat="1" applyFont="1" applyFill="1" applyBorder="1" applyAlignment="1" applyProtection="1">
      <alignment horizontal="right" vertical="center"/>
      <protection locked="0"/>
    </xf>
    <xf numFmtId="41" fontId="67" fillId="39" borderId="36" xfId="18" applyNumberFormat="1" applyFont="1" applyFill="1" applyBorder="1" applyAlignment="1" applyProtection="1">
      <alignment horizontal="center" vertical="center"/>
      <protection locked="0"/>
    </xf>
    <xf numFmtId="41" fontId="67" fillId="39" borderId="37" xfId="84" applyNumberFormat="1" applyFont="1" applyFill="1" applyBorder="1" applyAlignment="1" applyProtection="1">
      <alignment horizontal="right" vertical="center" shrinkToFit="1"/>
    </xf>
    <xf numFmtId="41" fontId="67" fillId="39" borderId="38" xfId="84" applyNumberFormat="1" applyFont="1" applyFill="1" applyBorder="1" applyAlignment="1" applyProtection="1">
      <alignment horizontal="right" vertical="center" shrinkToFit="1"/>
    </xf>
    <xf numFmtId="41" fontId="66" fillId="40" borderId="37" xfId="84" applyNumberFormat="1" applyFont="1" applyFill="1" applyBorder="1" applyAlignment="1" applyProtection="1">
      <alignment horizontal="right" vertical="center"/>
      <protection locked="0"/>
    </xf>
    <xf numFmtId="41" fontId="66" fillId="40" borderId="38" xfId="84" applyNumberFormat="1" applyFont="1" applyFill="1" applyBorder="1" applyAlignment="1" applyProtection="1">
      <alignment horizontal="right" vertical="center"/>
      <protection locked="0"/>
    </xf>
    <xf numFmtId="41" fontId="66" fillId="0" borderId="37" xfId="84" applyNumberFormat="1" applyFont="1" applyFill="1" applyBorder="1" applyAlignment="1">
      <alignment horizontal="right" vertical="center"/>
    </xf>
    <xf numFmtId="41" fontId="66" fillId="0" borderId="38" xfId="84" applyNumberFormat="1" applyFont="1" applyFill="1" applyBorder="1" applyAlignment="1">
      <alignment horizontal="right" vertical="center"/>
    </xf>
    <xf numFmtId="188" fontId="65" fillId="41" borderId="37" xfId="0" applyNumberFormat="1" applyFont="1" applyFill="1" applyBorder="1" applyAlignment="1">
      <alignment horizontal="right" vertical="center" wrapText="1"/>
    </xf>
    <xf numFmtId="188" fontId="66" fillId="0" borderId="37" xfId="84" applyNumberFormat="1" applyFont="1" applyBorder="1" applyAlignment="1">
      <alignment horizontal="right" vertical="center"/>
    </xf>
    <xf numFmtId="188" fontId="66" fillId="0" borderId="38" xfId="84" applyNumberFormat="1" applyFont="1" applyBorder="1" applyAlignment="1">
      <alignment horizontal="right" vertical="center"/>
    </xf>
    <xf numFmtId="41" fontId="66" fillId="0" borderId="37" xfId="18" applyNumberFormat="1" applyFont="1" applyFill="1" applyBorder="1" applyAlignment="1" applyProtection="1">
      <alignment horizontal="right"/>
      <protection locked="0"/>
    </xf>
    <xf numFmtId="41" fontId="66" fillId="0" borderId="37" xfId="84" applyNumberFormat="1" applyFont="1" applyBorder="1" applyAlignment="1">
      <alignment horizontal="right" vertical="center"/>
    </xf>
    <xf numFmtId="41" fontId="66" fillId="0" borderId="38" xfId="84" applyNumberFormat="1" applyFont="1" applyBorder="1" applyAlignment="1">
      <alignment horizontal="right" vertical="center"/>
    </xf>
    <xf numFmtId="41" fontId="67" fillId="39" borderId="59" xfId="84" applyNumberFormat="1" applyFont="1" applyFill="1" applyBorder="1" applyAlignment="1" applyProtection="1">
      <alignment horizontal="right" vertical="center" shrinkToFit="1"/>
    </xf>
    <xf numFmtId="41" fontId="67" fillId="39" borderId="60" xfId="84" applyNumberFormat="1" applyFont="1" applyFill="1" applyBorder="1" applyAlignment="1" applyProtection="1">
      <alignment horizontal="right" vertical="center" shrinkToFit="1"/>
    </xf>
    <xf numFmtId="41" fontId="67" fillId="0" borderId="24" xfId="84" applyNumberFormat="1" applyFont="1" applyFill="1" applyBorder="1" applyAlignment="1" applyProtection="1">
      <alignment horizontal="right" vertical="center" shrinkToFit="1"/>
    </xf>
    <xf numFmtId="41" fontId="66" fillId="39" borderId="39" xfId="18" applyNumberFormat="1" applyFont="1" applyFill="1" applyBorder="1" applyAlignment="1" applyProtection="1">
      <alignment horizontal="center" vertical="center"/>
      <protection locked="0"/>
    </xf>
    <xf numFmtId="41" fontId="67" fillId="0" borderId="40" xfId="84" applyNumberFormat="1" applyFont="1" applyFill="1" applyBorder="1" applyAlignment="1" applyProtection="1">
      <alignment horizontal="right" vertical="center" shrinkToFit="1"/>
    </xf>
    <xf numFmtId="41" fontId="66" fillId="0" borderId="40" xfId="84" applyNumberFormat="1" applyFont="1" applyBorder="1" applyAlignment="1">
      <alignment horizontal="right" vertical="center"/>
    </xf>
    <xf numFmtId="41" fontId="66" fillId="0" borderId="41" xfId="84" applyNumberFormat="1" applyFont="1" applyBorder="1" applyAlignment="1">
      <alignment horizontal="right" vertical="center"/>
    </xf>
    <xf numFmtId="41" fontId="12" fillId="0" borderId="37" xfId="84" applyNumberFormat="1" applyFont="1" applyFill="1" applyBorder="1" applyAlignment="1" applyProtection="1">
      <alignment vertical="center"/>
    </xf>
    <xf numFmtId="41" fontId="12" fillId="0" borderId="38" xfId="84" applyNumberFormat="1" applyFont="1" applyFill="1" applyBorder="1" applyAlignment="1" applyProtection="1">
      <alignment vertical="center"/>
    </xf>
    <xf numFmtId="41" fontId="12" fillId="0" borderId="40" xfId="84" applyNumberFormat="1" applyFont="1" applyFill="1" applyBorder="1" applyAlignment="1" applyProtection="1">
      <alignment vertical="center"/>
    </xf>
    <xf numFmtId="41" fontId="12" fillId="0" borderId="41" xfId="84" applyNumberFormat="1" applyFont="1" applyFill="1" applyBorder="1" applyAlignment="1" applyProtection="1">
      <alignment vertical="center"/>
    </xf>
    <xf numFmtId="41" fontId="15" fillId="29" borderId="61" xfId="84" applyFont="1" applyFill="1" applyBorder="1" applyAlignment="1" applyProtection="1">
      <alignment vertical="center"/>
    </xf>
    <xf numFmtId="41" fontId="15" fillId="31" borderId="59" xfId="84" applyFont="1" applyFill="1" applyBorder="1" applyAlignment="1" applyProtection="1">
      <alignment vertical="center"/>
    </xf>
    <xf numFmtId="41" fontId="15" fillId="31" borderId="60" xfId="84" applyFont="1" applyFill="1" applyBorder="1" applyAlignment="1" applyProtection="1">
      <alignment vertical="center"/>
    </xf>
    <xf numFmtId="41" fontId="15" fillId="31" borderId="33" xfId="84" applyFont="1" applyFill="1" applyBorder="1" applyAlignment="1" applyProtection="1">
      <alignment vertical="center"/>
    </xf>
    <xf numFmtId="41" fontId="15" fillId="31" borderId="34" xfId="84" applyFont="1" applyFill="1" applyBorder="1" applyAlignment="1" applyProtection="1">
      <alignment vertical="center"/>
    </xf>
    <xf numFmtId="41" fontId="66" fillId="0" borderId="43" xfId="84" applyNumberFormat="1" applyFont="1" applyFill="1" applyBorder="1" applyAlignment="1" applyProtection="1">
      <alignment vertical="center"/>
      <protection locked="0"/>
    </xf>
    <xf numFmtId="41" fontId="66" fillId="0" borderId="44" xfId="84" applyNumberFormat="1" applyFont="1" applyFill="1" applyBorder="1" applyAlignment="1" applyProtection="1">
      <alignment vertical="center"/>
      <protection locked="0"/>
    </xf>
    <xf numFmtId="41" fontId="66" fillId="0" borderId="37" xfId="84" applyNumberFormat="1" applyFont="1" applyFill="1" applyBorder="1" applyAlignment="1" applyProtection="1">
      <alignment vertical="center"/>
      <protection locked="0"/>
    </xf>
    <xf numFmtId="41" fontId="66" fillId="0" borderId="38" xfId="84" applyNumberFormat="1" applyFont="1" applyFill="1" applyBorder="1" applyAlignment="1" applyProtection="1">
      <alignment vertical="center"/>
      <protection locked="0"/>
    </xf>
    <xf numFmtId="41" fontId="66" fillId="0" borderId="40" xfId="84" applyNumberFormat="1" applyFont="1" applyFill="1" applyBorder="1" applyAlignment="1" applyProtection="1">
      <alignment horizontal="right" vertical="center"/>
      <protection locked="0"/>
    </xf>
    <xf numFmtId="41" fontId="66" fillId="0" borderId="41" xfId="84" applyNumberFormat="1" applyFont="1" applyFill="1" applyBorder="1" applyAlignment="1" applyProtection="1">
      <alignment horizontal="right" vertical="center"/>
      <protection locked="0"/>
    </xf>
    <xf numFmtId="188" fontId="65" fillId="38" borderId="37" xfId="0" applyNumberFormat="1" applyFont="1" applyFill="1" applyBorder="1" applyAlignment="1">
      <alignment horizontal="right" vertical="center" wrapText="1"/>
    </xf>
    <xf numFmtId="41" fontId="59" fillId="32" borderId="43" xfId="18" applyFont="1" applyFill="1" applyBorder="1" applyAlignment="1" applyProtection="1">
      <alignment horizontal="right" vertical="center"/>
    </xf>
    <xf numFmtId="41" fontId="59" fillId="32" borderId="37" xfId="18" applyFont="1" applyFill="1" applyBorder="1" applyAlignment="1" applyProtection="1">
      <alignment horizontal="right" vertical="center"/>
    </xf>
    <xf numFmtId="188" fontId="64" fillId="32" borderId="37" xfId="0" applyNumberFormat="1" applyFont="1" applyFill="1" applyBorder="1" applyAlignment="1">
      <alignment horizontal="right" vertical="center" wrapText="1"/>
    </xf>
    <xf numFmtId="41" fontId="59" fillId="32" borderId="37" xfId="86" applyFont="1" applyFill="1" applyBorder="1" applyAlignment="1" applyProtection="1">
      <alignment horizontal="right" vertical="center"/>
    </xf>
    <xf numFmtId="41" fontId="59" fillId="32" borderId="38" xfId="18" applyFont="1" applyFill="1" applyBorder="1" applyAlignment="1" applyProtection="1">
      <alignment horizontal="right" vertical="center"/>
    </xf>
    <xf numFmtId="41" fontId="59" fillId="32" borderId="38" xfId="86" applyFont="1" applyFill="1" applyBorder="1" applyAlignment="1" applyProtection="1">
      <alignment horizontal="right" vertical="center"/>
    </xf>
    <xf numFmtId="0" fontId="49" fillId="32" borderId="37" xfId="0" applyFont="1" applyFill="1" applyBorder="1" applyAlignment="1">
      <alignment vertical="center"/>
    </xf>
    <xf numFmtId="0" fontId="15" fillId="32" borderId="38" xfId="0" applyFont="1" applyFill="1" applyBorder="1" applyAlignment="1">
      <alignment vertical="center"/>
    </xf>
    <xf numFmtId="41" fontId="19" fillId="0" borderId="40" xfId="0" applyNumberFormat="1" applyFont="1" applyBorder="1" applyAlignment="1">
      <alignment vertical="center"/>
    </xf>
    <xf numFmtId="41" fontId="19" fillId="0" borderId="41" xfId="0" applyNumberFormat="1" applyFont="1" applyBorder="1" applyAlignment="1">
      <alignment vertical="center"/>
    </xf>
    <xf numFmtId="188" fontId="65" fillId="38" borderId="38" xfId="0" applyNumberFormat="1" applyFont="1" applyFill="1" applyBorder="1" applyAlignment="1">
      <alignment horizontal="right" vertical="center" wrapText="1"/>
    </xf>
    <xf numFmtId="41" fontId="12" fillId="0" borderId="37" xfId="84" applyFont="1" applyBorder="1" applyAlignment="1" applyProtection="1">
      <alignment horizontal="right" vertical="center"/>
      <protection locked="0"/>
    </xf>
    <xf numFmtId="41" fontId="12" fillId="0" borderId="38" xfId="84" applyFont="1" applyBorder="1" applyAlignment="1" applyProtection="1">
      <alignment horizontal="right" vertical="center"/>
      <protection locked="0"/>
    </xf>
    <xf numFmtId="41" fontId="12" fillId="0" borderId="40" xfId="84" applyFont="1" applyFill="1" applyBorder="1" applyAlignment="1">
      <alignment horizontal="right" vertical="center"/>
    </xf>
    <xf numFmtId="41" fontId="12" fillId="0" borderId="41" xfId="84" applyFont="1" applyFill="1" applyBorder="1" applyAlignment="1">
      <alignment horizontal="right" vertical="center"/>
    </xf>
    <xf numFmtId="41" fontId="70" fillId="0" borderId="37" xfId="84" applyFont="1" applyFill="1" applyBorder="1" applyAlignment="1" applyProtection="1">
      <alignment horizontal="right" vertical="center" shrinkToFit="1"/>
    </xf>
    <xf numFmtId="188" fontId="71" fillId="38" borderId="37" xfId="0" applyNumberFormat="1" applyFont="1" applyFill="1" applyBorder="1" applyAlignment="1">
      <alignment horizontal="right" vertical="center" wrapText="1"/>
    </xf>
    <xf numFmtId="3" fontId="72" fillId="32" borderId="37" xfId="0" applyNumberFormat="1" applyFont="1" applyFill="1" applyBorder="1" applyAlignment="1">
      <alignment horizontal="right" vertical="center" wrapText="1"/>
    </xf>
    <xf numFmtId="188" fontId="72" fillId="32" borderId="37" xfId="0" applyNumberFormat="1" applyFont="1" applyFill="1" applyBorder="1" applyAlignment="1">
      <alignment horizontal="right" vertical="center" wrapText="1"/>
    </xf>
    <xf numFmtId="0" fontId="71" fillId="38" borderId="37" xfId="0" applyNumberFormat="1" applyFont="1" applyFill="1" applyBorder="1" applyAlignment="1">
      <alignment horizontal="right" vertical="center" wrapText="1"/>
    </xf>
    <xf numFmtId="41" fontId="68" fillId="32" borderId="37" xfId="84" applyFont="1" applyFill="1" applyBorder="1" applyAlignment="1" applyProtection="1">
      <alignment horizontal="right" vertical="center" shrinkToFit="1"/>
    </xf>
    <xf numFmtId="41" fontId="74" fillId="0" borderId="37" xfId="84" applyFont="1" applyFill="1" applyBorder="1" applyAlignment="1">
      <alignment horizontal="right" vertical="center"/>
    </xf>
    <xf numFmtId="41" fontId="75" fillId="32" borderId="37" xfId="18" applyFont="1" applyFill="1" applyBorder="1" applyAlignment="1" applyProtection="1">
      <alignment vertical="center"/>
    </xf>
    <xf numFmtId="41" fontId="76" fillId="0" borderId="37" xfId="3" applyFont="1" applyFill="1" applyBorder="1" applyAlignment="1" applyProtection="1">
      <alignment vertical="center"/>
    </xf>
    <xf numFmtId="41" fontId="76" fillId="0" borderId="37" xfId="3" applyFont="1" applyFill="1" applyBorder="1" applyAlignment="1" applyProtection="1">
      <alignment vertical="center"/>
      <protection locked="0"/>
    </xf>
    <xf numFmtId="41" fontId="69" fillId="0" borderId="37" xfId="84" applyFont="1" applyFill="1" applyBorder="1" applyAlignment="1">
      <alignment horizontal="right" vertical="center"/>
    </xf>
    <xf numFmtId="3" fontId="68" fillId="32" borderId="37" xfId="18" applyNumberFormat="1" applyFont="1" applyFill="1" applyBorder="1" applyAlignment="1" applyProtection="1">
      <alignment vertical="center"/>
    </xf>
    <xf numFmtId="0" fontId="68" fillId="32" borderId="37" xfId="18" applyNumberFormat="1" applyFont="1" applyFill="1" applyBorder="1" applyAlignment="1" applyProtection="1">
      <alignment vertical="center"/>
    </xf>
    <xf numFmtId="0" fontId="74" fillId="0" borderId="37" xfId="0" applyFont="1" applyBorder="1">
      <alignment vertical="center"/>
    </xf>
    <xf numFmtId="41" fontId="12" fillId="29" borderId="32" xfId="84" applyFont="1" applyFill="1" applyBorder="1" applyAlignment="1">
      <alignment vertical="center"/>
    </xf>
    <xf numFmtId="41" fontId="12" fillId="0" borderId="33" xfId="84" applyFont="1" applyFill="1" applyBorder="1" applyAlignment="1">
      <alignment vertical="center"/>
    </xf>
    <xf numFmtId="41" fontId="12" fillId="0" borderId="34" xfId="84" applyFont="1" applyFill="1" applyBorder="1" applyAlignment="1" applyProtection="1">
      <alignment vertical="center"/>
      <protection locked="0"/>
    </xf>
    <xf numFmtId="41" fontId="12" fillId="29" borderId="45" xfId="84" applyFont="1" applyFill="1" applyBorder="1" applyAlignment="1">
      <alignment horizontal="right" vertical="center"/>
    </xf>
    <xf numFmtId="41" fontId="12" fillId="0" borderId="62" xfId="84" applyFont="1" applyFill="1" applyBorder="1" applyAlignment="1" applyProtection="1">
      <alignment vertical="center"/>
      <protection locked="0"/>
    </xf>
    <xf numFmtId="41" fontId="12" fillId="0" borderId="62" xfId="84" applyFont="1" applyFill="1" applyBorder="1" applyAlignment="1" applyProtection="1">
      <alignment horizontal="right" vertical="center"/>
      <protection locked="0"/>
    </xf>
    <xf numFmtId="41" fontId="12" fillId="0" borderId="4" xfId="84" applyFont="1" applyFill="1" applyBorder="1" applyAlignment="1" applyProtection="1">
      <alignment horizontal="right" vertical="center"/>
      <protection locked="0"/>
    </xf>
    <xf numFmtId="41" fontId="12" fillId="0" borderId="63" xfId="84" applyFont="1" applyFill="1" applyBorder="1" applyAlignment="1" applyProtection="1">
      <alignment horizontal="right" vertical="center"/>
      <protection locked="0"/>
    </xf>
    <xf numFmtId="41" fontId="51" fillId="0" borderId="24" xfId="84" applyFont="1" applyFill="1" applyBorder="1" applyAlignment="1" applyProtection="1">
      <alignment horizontal="right" vertical="center"/>
      <protection locked="0"/>
    </xf>
    <xf numFmtId="41" fontId="19" fillId="0" borderId="37" xfId="84" applyFont="1" applyFill="1" applyBorder="1" applyAlignment="1">
      <alignment horizontal="right" vertical="center"/>
    </xf>
    <xf numFmtId="41" fontId="19" fillId="0" borderId="38" xfId="84" applyFont="1" applyFill="1" applyBorder="1" applyAlignment="1">
      <alignment horizontal="right" vertical="center"/>
    </xf>
    <xf numFmtId="41" fontId="12" fillId="0" borderId="37" xfId="84" applyFont="1" applyFill="1" applyBorder="1" applyAlignment="1">
      <alignment horizontal="center" vertical="center"/>
    </xf>
    <xf numFmtId="41" fontId="12" fillId="0" borderId="38" xfId="84" applyFont="1" applyFill="1" applyBorder="1" applyAlignment="1">
      <alignment horizontal="center" vertical="center"/>
    </xf>
    <xf numFmtId="188" fontId="65" fillId="0" borderId="55" xfId="0" applyNumberFormat="1" applyFont="1" applyFill="1" applyBorder="1" applyAlignment="1">
      <alignment horizontal="right" vertical="center" wrapText="1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19" fillId="0" borderId="37" xfId="84" applyFont="1" applyFill="1" applyBorder="1" applyAlignment="1" applyProtection="1">
      <alignment vertical="center"/>
    </xf>
    <xf numFmtId="41" fontId="19" fillId="0" borderId="38" xfId="84" applyFont="1" applyFill="1" applyBorder="1" applyAlignment="1" applyProtection="1">
      <alignment vertical="center"/>
    </xf>
    <xf numFmtId="41" fontId="59" fillId="42" borderId="36" xfId="18" applyFont="1" applyFill="1" applyBorder="1" applyAlignment="1" applyProtection="1">
      <alignment horizontal="center" vertical="center"/>
      <protection locked="0"/>
    </xf>
    <xf numFmtId="41" fontId="59" fillId="42" borderId="37" xfId="84" applyFont="1" applyFill="1" applyBorder="1" applyAlignment="1" applyProtection="1">
      <alignment horizontal="right" vertical="center" shrinkToFit="1"/>
    </xf>
    <xf numFmtId="41" fontId="59" fillId="42" borderId="38" xfId="84" applyFont="1" applyFill="1" applyBorder="1" applyAlignment="1" applyProtection="1">
      <alignment horizontal="right" vertical="center" shrinkToFit="1"/>
    </xf>
    <xf numFmtId="187" fontId="15" fillId="2" borderId="52" xfId="84" applyNumberFormat="1" applyFont="1" applyFill="1" applyBorder="1" applyAlignment="1" applyProtection="1">
      <alignment vertical="center"/>
    </xf>
    <xf numFmtId="187" fontId="15" fillId="31" borderId="24" xfId="84" applyNumberFormat="1" applyFont="1" applyFill="1" applyBorder="1" applyAlignment="1" applyProtection="1">
      <alignment vertical="center"/>
    </xf>
    <xf numFmtId="187" fontId="15" fillId="32" borderId="24" xfId="84" applyNumberFormat="1" applyFont="1" applyFill="1" applyBorder="1" applyAlignment="1" applyProtection="1">
      <alignment vertical="center"/>
    </xf>
    <xf numFmtId="187" fontId="12" fillId="0" borderId="24" xfId="84" applyNumberFormat="1" applyFont="1" applyFill="1" applyBorder="1" applyAlignment="1" applyProtection="1">
      <alignment vertical="center"/>
    </xf>
    <xf numFmtId="187" fontId="12" fillId="0" borderId="42" xfId="84" applyNumberFormat="1" applyFont="1" applyFill="1" applyBorder="1" applyAlignment="1" applyProtection="1">
      <alignment vertical="center"/>
    </xf>
    <xf numFmtId="187" fontId="15" fillId="2" borderId="45" xfId="84" applyNumberFormat="1" applyFont="1" applyFill="1" applyBorder="1" applyAlignment="1" applyProtection="1">
      <alignment vertical="center"/>
    </xf>
    <xf numFmtId="187" fontId="15" fillId="2" borderId="44" xfId="84" applyNumberFormat="1" applyFont="1" applyFill="1" applyBorder="1" applyAlignment="1" applyProtection="1">
      <alignment vertical="center"/>
    </xf>
    <xf numFmtId="187" fontId="15" fillId="31" borderId="36" xfId="84" applyNumberFormat="1" applyFont="1" applyFill="1" applyBorder="1" applyAlignment="1" applyProtection="1">
      <alignment vertical="center"/>
    </xf>
    <xf numFmtId="187" fontId="15" fillId="31" borderId="38" xfId="84" applyNumberFormat="1" applyFont="1" applyFill="1" applyBorder="1" applyAlignment="1" applyProtection="1">
      <alignment vertical="center"/>
    </xf>
    <xf numFmtId="187" fontId="15" fillId="32" borderId="36" xfId="84" applyNumberFormat="1" applyFont="1" applyFill="1" applyBorder="1" applyAlignment="1" applyProtection="1">
      <alignment vertical="center"/>
    </xf>
    <xf numFmtId="187" fontId="15" fillId="32" borderId="38" xfId="84" applyNumberFormat="1" applyFont="1" applyFill="1" applyBorder="1" applyAlignment="1" applyProtection="1">
      <alignment vertical="center"/>
      <protection locked="0"/>
    </xf>
    <xf numFmtId="189" fontId="12" fillId="28" borderId="38" xfId="84" applyNumberFormat="1" applyFont="1" applyFill="1" applyBorder="1" applyAlignment="1" applyProtection="1">
      <alignment vertical="center"/>
    </xf>
    <xf numFmtId="187" fontId="15" fillId="32" borderId="38" xfId="84" applyNumberFormat="1" applyFont="1" applyFill="1" applyBorder="1" applyAlignment="1" applyProtection="1">
      <alignment vertical="center"/>
    </xf>
    <xf numFmtId="187" fontId="15" fillId="2" borderId="31" xfId="84" applyNumberFormat="1" applyFont="1" applyFill="1" applyBorder="1" applyAlignment="1" applyProtection="1">
      <alignment vertical="center"/>
    </xf>
    <xf numFmtId="187" fontId="15" fillId="31" borderId="27" xfId="84" applyNumberFormat="1" applyFont="1" applyFill="1" applyBorder="1" applyAlignment="1" applyProtection="1">
      <alignment vertical="center"/>
    </xf>
    <xf numFmtId="187" fontId="15" fillId="32" borderId="27" xfId="84" applyNumberFormat="1" applyFont="1" applyFill="1" applyBorder="1" applyAlignment="1" applyProtection="1">
      <alignment vertical="center"/>
    </xf>
    <xf numFmtId="187" fontId="15" fillId="2" borderId="30" xfId="84" applyNumberFormat="1" applyFont="1" applyFill="1" applyBorder="1" applyAlignment="1" applyProtection="1">
      <alignment vertical="center"/>
    </xf>
    <xf numFmtId="187" fontId="15" fillId="31" borderId="49" xfId="84" applyNumberFormat="1" applyFont="1" applyFill="1" applyBorder="1" applyAlignment="1" applyProtection="1">
      <alignment vertical="center"/>
    </xf>
    <xf numFmtId="187" fontId="15" fillId="32" borderId="49" xfId="84" applyNumberFormat="1" applyFont="1" applyFill="1" applyBorder="1" applyAlignment="1" applyProtection="1">
      <alignment vertical="center"/>
    </xf>
    <xf numFmtId="187" fontId="12" fillId="28" borderId="49" xfId="84" applyNumberFormat="1" applyFont="1" applyFill="1" applyBorder="1" applyAlignment="1" applyProtection="1">
      <alignment horizontal="right" vertical="center"/>
    </xf>
    <xf numFmtId="3" fontId="19" fillId="0" borderId="49" xfId="0" applyNumberFormat="1" applyFont="1" applyBorder="1">
      <alignment vertical="center"/>
    </xf>
    <xf numFmtId="41" fontId="19" fillId="0" borderId="49" xfId="84" applyFont="1" applyBorder="1">
      <alignment vertical="center"/>
    </xf>
    <xf numFmtId="0" fontId="19" fillId="0" borderId="49" xfId="0" applyFont="1" applyBorder="1">
      <alignment vertical="center"/>
    </xf>
    <xf numFmtId="187" fontId="12" fillId="28" borderId="49" xfId="84" applyNumberFormat="1" applyFont="1" applyFill="1" applyBorder="1" applyAlignment="1" applyProtection="1">
      <alignment vertical="center"/>
    </xf>
    <xf numFmtId="187" fontId="12" fillId="28" borderId="50" xfId="84" applyNumberFormat="1" applyFont="1" applyFill="1" applyBorder="1" applyAlignment="1" applyProtection="1">
      <alignment vertical="center"/>
    </xf>
    <xf numFmtId="41" fontId="67" fillId="39" borderId="26" xfId="18" applyNumberFormat="1" applyFont="1" applyFill="1" applyBorder="1" applyAlignment="1" applyProtection="1">
      <alignment horizontal="center" vertical="center"/>
      <protection locked="0"/>
    </xf>
    <xf numFmtId="41" fontId="66" fillId="39" borderId="27" xfId="18" applyNumberFormat="1" applyFont="1" applyFill="1" applyBorder="1" applyAlignment="1" applyProtection="1">
      <alignment horizontal="center" vertical="center"/>
      <protection locked="0"/>
    </xf>
    <xf numFmtId="41" fontId="67" fillId="39" borderId="27" xfId="18" applyNumberFormat="1" applyFont="1" applyFill="1" applyBorder="1" applyAlignment="1" applyProtection="1">
      <alignment horizontal="center" vertical="center"/>
      <protection locked="0"/>
    </xf>
    <xf numFmtId="41" fontId="58" fillId="31" borderId="8" xfId="18" applyFont="1" applyFill="1" applyBorder="1" applyAlignment="1" applyProtection="1">
      <alignment horizontal="center" vertical="center"/>
    </xf>
    <xf numFmtId="41" fontId="68" fillId="32" borderId="45" xfId="18" applyFont="1" applyFill="1" applyBorder="1" applyAlignment="1" applyProtection="1">
      <alignment horizontal="center" vertical="center"/>
      <protection locked="0"/>
    </xf>
    <xf numFmtId="41" fontId="68" fillId="32" borderId="43" xfId="84" applyFont="1" applyFill="1" applyBorder="1" applyAlignment="1" applyProtection="1">
      <alignment horizontal="right" vertical="center" shrinkToFit="1"/>
    </xf>
    <xf numFmtId="41" fontId="68" fillId="32" borderId="44" xfId="84" applyFont="1" applyFill="1" applyBorder="1" applyAlignment="1" applyProtection="1">
      <alignment horizontal="right" vertical="center" shrinkToFit="1"/>
    </xf>
    <xf numFmtId="41" fontId="69" fillId="32" borderId="36" xfId="18" applyFont="1" applyFill="1" applyBorder="1" applyAlignment="1" applyProtection="1">
      <alignment horizontal="center" vertical="center"/>
      <protection locked="0"/>
    </xf>
    <xf numFmtId="188" fontId="71" fillId="38" borderId="38" xfId="0" applyNumberFormat="1" applyFont="1" applyFill="1" applyBorder="1" applyAlignment="1">
      <alignment horizontal="right" vertical="center" wrapText="1"/>
    </xf>
    <xf numFmtId="41" fontId="68" fillId="32" borderId="36" xfId="18" applyFont="1" applyFill="1" applyBorder="1" applyAlignment="1" applyProtection="1">
      <alignment horizontal="center" vertical="center"/>
      <protection locked="0"/>
    </xf>
    <xf numFmtId="188" fontId="72" fillId="32" borderId="38" xfId="0" applyNumberFormat="1" applyFont="1" applyFill="1" applyBorder="1" applyAlignment="1">
      <alignment horizontal="right" vertical="center" wrapText="1"/>
    </xf>
    <xf numFmtId="41" fontId="73" fillId="32" borderId="36" xfId="18" applyFont="1" applyFill="1" applyBorder="1" applyAlignment="1" applyProtection="1">
      <alignment horizontal="center" vertical="center"/>
      <protection locked="0"/>
    </xf>
    <xf numFmtId="41" fontId="68" fillId="32" borderId="38" xfId="84" applyFont="1" applyFill="1" applyBorder="1" applyAlignment="1" applyProtection="1">
      <alignment horizontal="right" vertical="center" shrinkToFit="1"/>
    </xf>
    <xf numFmtId="41" fontId="74" fillId="0" borderId="38" xfId="84" applyFont="1" applyFill="1" applyBorder="1" applyAlignment="1">
      <alignment horizontal="right" vertical="center"/>
    </xf>
    <xf numFmtId="41" fontId="75" fillId="32" borderId="38" xfId="18" applyFont="1" applyFill="1" applyBorder="1" applyAlignment="1" applyProtection="1">
      <alignment vertical="center"/>
    </xf>
    <xf numFmtId="41" fontId="76" fillId="0" borderId="38" xfId="3" applyFont="1" applyFill="1" applyBorder="1" applyAlignment="1" applyProtection="1">
      <alignment vertical="center"/>
      <protection locked="0"/>
    </xf>
    <xf numFmtId="41" fontId="70" fillId="0" borderId="38" xfId="84" applyFont="1" applyFill="1" applyBorder="1" applyAlignment="1" applyProtection="1">
      <alignment horizontal="right" vertical="center"/>
      <protection locked="0"/>
    </xf>
    <xf numFmtId="0" fontId="68" fillId="32" borderId="38" xfId="18" applyNumberFormat="1" applyFont="1" applyFill="1" applyBorder="1" applyAlignment="1" applyProtection="1">
      <alignment vertical="center"/>
    </xf>
    <xf numFmtId="0" fontId="74" fillId="0" borderId="38" xfId="0" applyFont="1" applyBorder="1">
      <alignment vertical="center"/>
    </xf>
    <xf numFmtId="41" fontId="69" fillId="32" borderId="39" xfId="18" applyFont="1" applyFill="1" applyBorder="1" applyAlignment="1" applyProtection="1">
      <alignment horizontal="center" vertical="center"/>
      <protection locked="0"/>
    </xf>
    <xf numFmtId="0" fontId="74" fillId="0" borderId="40" xfId="0" applyFont="1" applyBorder="1">
      <alignment vertical="center"/>
    </xf>
    <xf numFmtId="0" fontId="74" fillId="0" borderId="41" xfId="0" applyFont="1" applyBorder="1">
      <alignment vertical="center"/>
    </xf>
    <xf numFmtId="41" fontId="59" fillId="32" borderId="45" xfId="18" applyFont="1" applyFill="1" applyBorder="1" applyAlignment="1" applyProtection="1">
      <alignment horizontal="center" vertical="center"/>
      <protection locked="0"/>
    </xf>
    <xf numFmtId="41" fontId="59" fillId="32" borderId="43" xfId="84" applyFont="1" applyFill="1" applyBorder="1" applyAlignment="1" applyProtection="1">
      <alignment horizontal="right" vertical="center" shrinkToFit="1"/>
    </xf>
    <xf numFmtId="41" fontId="59" fillId="32" borderId="44" xfId="84" applyFont="1" applyFill="1" applyBorder="1" applyAlignment="1" applyProtection="1">
      <alignment horizontal="right" vertical="center" shrinkToFit="1"/>
    </xf>
    <xf numFmtId="3" fontId="19" fillId="0" borderId="37" xfId="0" applyNumberFormat="1" applyFont="1" applyBorder="1" applyAlignment="1">
      <alignment vertical="center"/>
    </xf>
    <xf numFmtId="3" fontId="77" fillId="32" borderId="37" xfId="0" applyNumberFormat="1" applyFont="1" applyFill="1" applyBorder="1" applyAlignment="1">
      <alignment horizontal="right" vertical="center" wrapText="1"/>
    </xf>
    <xf numFmtId="188" fontId="77" fillId="32" borderId="37" xfId="0" applyNumberFormat="1" applyFont="1" applyFill="1" applyBorder="1" applyAlignment="1">
      <alignment horizontal="right" vertical="center" wrapText="1"/>
    </xf>
    <xf numFmtId="188" fontId="77" fillId="32" borderId="38" xfId="0" applyNumberFormat="1" applyFont="1" applyFill="1" applyBorder="1" applyAlignment="1">
      <alignment horizontal="right" vertical="center" wrapText="1"/>
    </xf>
    <xf numFmtId="0" fontId="63" fillId="38" borderId="37" xfId="0" applyNumberFormat="1" applyFont="1" applyFill="1" applyBorder="1" applyAlignment="1">
      <alignment horizontal="right" vertical="center" wrapText="1"/>
    </xf>
    <xf numFmtId="3" fontId="63" fillId="38" borderId="37" xfId="0" applyNumberFormat="1" applyFont="1" applyFill="1" applyBorder="1" applyAlignment="1">
      <alignment horizontal="right" vertical="center" wrapText="1"/>
    </xf>
    <xf numFmtId="0" fontId="59" fillId="0" borderId="37" xfId="84" applyNumberFormat="1" applyFont="1" applyFill="1" applyBorder="1" applyAlignment="1" applyProtection="1">
      <alignment horizontal="right" vertical="center" shrinkToFit="1"/>
    </xf>
    <xf numFmtId="3" fontId="59" fillId="0" borderId="37" xfId="84" applyNumberFormat="1" applyFont="1" applyFill="1" applyBorder="1" applyAlignment="1" applyProtection="1">
      <alignment horizontal="right" vertical="center" shrinkToFit="1"/>
    </xf>
    <xf numFmtId="41" fontId="59" fillId="28" borderId="37" xfId="84" applyFont="1" applyFill="1" applyBorder="1" applyAlignment="1" applyProtection="1">
      <alignment horizontal="right" vertical="center" shrinkToFit="1"/>
    </xf>
    <xf numFmtId="41" fontId="12" fillId="28" borderId="37" xfId="18" applyFont="1" applyFill="1" applyBorder="1" applyAlignment="1" applyProtection="1">
      <alignment horizontal="right" vertical="center"/>
      <protection locked="0"/>
    </xf>
    <xf numFmtId="41" fontId="12" fillId="28" borderId="38" xfId="18" applyFont="1" applyFill="1" applyBorder="1" applyAlignment="1" applyProtection="1">
      <alignment horizontal="right" vertical="center"/>
      <protection locked="0"/>
    </xf>
    <xf numFmtId="188" fontId="63" fillId="38" borderId="40" xfId="0" applyNumberFormat="1" applyFont="1" applyFill="1" applyBorder="1" applyAlignment="1">
      <alignment horizontal="right" vertical="center" wrapText="1"/>
    </xf>
    <xf numFmtId="188" fontId="63" fillId="38" borderId="41" xfId="0" applyNumberFormat="1" applyFont="1" applyFill="1" applyBorder="1" applyAlignment="1">
      <alignment horizontal="right" vertical="center" wrapText="1"/>
    </xf>
    <xf numFmtId="41" fontId="59" fillId="32" borderId="44" xfId="18" applyFont="1" applyFill="1" applyBorder="1" applyAlignment="1" applyProtection="1">
      <alignment horizontal="right" vertical="center"/>
    </xf>
    <xf numFmtId="41" fontId="19" fillId="0" borderId="37" xfId="84" applyFont="1" applyFill="1" applyBorder="1" applyAlignment="1" applyProtection="1">
      <alignment vertical="center"/>
      <protection locked="0"/>
    </xf>
    <xf numFmtId="41" fontId="19" fillId="0" borderId="38" xfId="84" applyFont="1" applyFill="1" applyBorder="1" applyAlignment="1" applyProtection="1">
      <alignment vertical="center"/>
      <protection locked="0"/>
    </xf>
    <xf numFmtId="41" fontId="64" fillId="32" borderId="37" xfId="84" applyFont="1" applyFill="1" applyBorder="1" applyAlignment="1">
      <alignment horizontal="right" vertical="center" wrapText="1"/>
    </xf>
    <xf numFmtId="188" fontId="64" fillId="32" borderId="38" xfId="0" applyNumberFormat="1" applyFont="1" applyFill="1" applyBorder="1" applyAlignment="1">
      <alignment horizontal="right" vertical="center" wrapText="1"/>
    </xf>
    <xf numFmtId="0" fontId="65" fillId="38" borderId="37" xfId="0" applyFont="1" applyFill="1" applyBorder="1" applyAlignment="1">
      <alignment horizontal="right" vertical="center" wrapText="1"/>
    </xf>
    <xf numFmtId="3" fontId="59" fillId="32" borderId="37" xfId="18" applyNumberFormat="1" applyFont="1" applyFill="1" applyBorder="1" applyAlignment="1" applyProtection="1">
      <alignment horizontal="right" vertical="center"/>
    </xf>
    <xf numFmtId="0" fontId="12" fillId="0" borderId="37" xfId="18" applyNumberFormat="1" applyFont="1" applyFill="1" applyBorder="1" applyAlignment="1" applyProtection="1">
      <alignment horizontal="right" vertical="center"/>
      <protection locked="0"/>
    </xf>
    <xf numFmtId="3" fontId="49" fillId="32" borderId="37" xfId="0" applyNumberFormat="1" applyFont="1" applyFill="1" applyBorder="1" applyAlignment="1">
      <alignment vertical="center"/>
    </xf>
    <xf numFmtId="0" fontId="19" fillId="0" borderId="37" xfId="0" applyNumberFormat="1" applyFont="1" applyBorder="1" applyAlignment="1">
      <alignment vertical="center"/>
    </xf>
    <xf numFmtId="41" fontId="12" fillId="0" borderId="59" xfId="84" applyFont="1" applyFill="1" applyBorder="1" applyAlignment="1" applyProtection="1">
      <alignment vertical="center"/>
    </xf>
    <xf numFmtId="41" fontId="12" fillId="0" borderId="60" xfId="84" applyFont="1" applyFill="1" applyBorder="1" applyAlignment="1" applyProtection="1">
      <alignment vertical="center"/>
    </xf>
    <xf numFmtId="41" fontId="12" fillId="0" borderId="33" xfId="84" applyFont="1" applyFill="1" applyBorder="1" applyAlignment="1" applyProtection="1">
      <alignment vertical="center"/>
      <protection locked="0"/>
    </xf>
    <xf numFmtId="41" fontId="12" fillId="28" borderId="24" xfId="84" applyFont="1" applyFill="1" applyBorder="1" applyAlignment="1" applyProtection="1">
      <alignment vertical="center"/>
      <protection locked="0"/>
    </xf>
    <xf numFmtId="41" fontId="12" fillId="3" borderId="45" xfId="84" applyFont="1" applyFill="1" applyBorder="1" applyAlignment="1">
      <alignment vertical="center"/>
    </xf>
    <xf numFmtId="41" fontId="12" fillId="3" borderId="43" xfId="84" applyFont="1" applyFill="1" applyBorder="1" applyAlignment="1" applyProtection="1">
      <alignment vertical="center"/>
      <protection locked="0"/>
    </xf>
    <xf numFmtId="41" fontId="12" fillId="3" borderId="44" xfId="84" applyFont="1" applyFill="1" applyBorder="1" applyAlignment="1" applyProtection="1">
      <alignment vertical="center"/>
      <protection locked="0"/>
    </xf>
    <xf numFmtId="3" fontId="12" fillId="0" borderId="24" xfId="84" applyNumberFormat="1" applyFont="1" applyFill="1" applyBorder="1" applyAlignment="1" applyProtection="1">
      <alignment vertical="center"/>
      <protection locked="0"/>
    </xf>
    <xf numFmtId="41" fontId="12" fillId="0" borderId="0" xfId="1" applyNumberFormat="1" applyFont="1" applyFill="1" applyAlignment="1" applyProtection="1">
      <alignment vertical="center"/>
    </xf>
    <xf numFmtId="10" fontId="12" fillId="0" borderId="0" xfId="110" applyNumberFormat="1" applyFont="1" applyFill="1" applyAlignment="1" applyProtection="1">
      <alignment vertical="center"/>
    </xf>
    <xf numFmtId="10" fontId="5" fillId="0" borderId="0" xfId="110" applyNumberFormat="1" applyFont="1" applyAlignment="1" applyProtection="1">
      <alignment vertical="center"/>
    </xf>
    <xf numFmtId="49" fontId="15" fillId="43" borderId="49" xfId="1" applyNumberFormat="1" applyFont="1" applyFill="1" applyBorder="1" applyAlignment="1">
      <alignment horizontal="center" vertical="center"/>
    </xf>
    <xf numFmtId="49" fontId="15" fillId="43" borderId="50" xfId="1" applyNumberFormat="1" applyFont="1" applyFill="1" applyBorder="1" applyAlignment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0" fontId="15" fillId="36" borderId="1" xfId="1" applyFont="1" applyFill="1" applyBorder="1" applyAlignment="1" applyProtection="1">
      <alignment horizontal="center" vertical="center"/>
    </xf>
    <xf numFmtId="0" fontId="15" fillId="36" borderId="3" xfId="1" applyFont="1" applyFill="1" applyBorder="1" applyAlignment="1" applyProtection="1">
      <alignment horizontal="center" vertical="center"/>
    </xf>
    <xf numFmtId="0" fontId="15" fillId="36" borderId="6" xfId="1" applyFont="1" applyFill="1" applyBorder="1" applyAlignment="1" applyProtection="1">
      <alignment horizontal="center" vertical="center"/>
    </xf>
    <xf numFmtId="0" fontId="15" fillId="36" borderId="10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187" fontId="15" fillId="30" borderId="8" xfId="1" applyNumberFormat="1" applyFont="1" applyFill="1" applyBorder="1" applyAlignment="1" applyProtection="1">
      <alignment horizontal="center" vertical="center"/>
    </xf>
    <xf numFmtId="187" fontId="15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7" fontId="15" fillId="30" borderId="6" xfId="1" applyNumberFormat="1" applyFont="1" applyFill="1" applyBorder="1" applyAlignment="1" applyProtection="1">
      <alignment horizontal="center" vertical="center"/>
    </xf>
    <xf numFmtId="187" fontId="15" fillId="30" borderId="10" xfId="1" applyNumberFormat="1" applyFont="1" applyFill="1" applyBorder="1" applyAlignment="1" applyProtection="1">
      <alignment horizontal="center" vertical="center"/>
    </xf>
    <xf numFmtId="187" fontId="15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5" fillId="0" borderId="0" xfId="18" applyFont="1" applyFill="1" applyBorder="1" applyAlignment="1" applyProtection="1">
      <alignment horizontal="right" vertical="center"/>
    </xf>
    <xf numFmtId="0" fontId="15" fillId="0" borderId="0" xfId="1" applyFont="1" applyFill="1" applyBorder="1" applyAlignment="1" applyProtection="1">
      <alignment horizontal="right" vertical="center"/>
    </xf>
    <xf numFmtId="0" fontId="7" fillId="4" borderId="29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5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15" fillId="37" borderId="5" xfId="1" applyFont="1" applyFill="1" applyBorder="1" applyAlignment="1">
      <alignment horizontal="center" vertical="center"/>
    </xf>
  </cellXfs>
  <cellStyles count="936">
    <cellStyle name="20% - 강조색1 2" xfId="28" xr:uid="{00000000-0005-0000-0000-000000000000}"/>
    <cellStyle name="20% - 강조색2 2" xfId="29" xr:uid="{00000000-0005-0000-0000-000001000000}"/>
    <cellStyle name="20% - 강조색3 2" xfId="30" xr:uid="{00000000-0005-0000-0000-000002000000}"/>
    <cellStyle name="20% - 강조색4 2" xfId="31" xr:uid="{00000000-0005-0000-0000-000003000000}"/>
    <cellStyle name="20% - 강조색5 2" xfId="32" xr:uid="{00000000-0005-0000-0000-000004000000}"/>
    <cellStyle name="20% - 강조색6 2" xfId="33" xr:uid="{00000000-0005-0000-0000-000005000000}"/>
    <cellStyle name="40% - 강조색1 2" xfId="34" xr:uid="{00000000-0005-0000-0000-000006000000}"/>
    <cellStyle name="40% - 강조색2 2" xfId="35" xr:uid="{00000000-0005-0000-0000-000007000000}"/>
    <cellStyle name="40% - 강조색3 2" xfId="36" xr:uid="{00000000-0005-0000-0000-000008000000}"/>
    <cellStyle name="40% - 강조색4 2" xfId="37" xr:uid="{00000000-0005-0000-0000-000009000000}"/>
    <cellStyle name="40% - 강조색5 2" xfId="38" xr:uid="{00000000-0005-0000-0000-00000A000000}"/>
    <cellStyle name="40% - 강조색6 2" xfId="39" xr:uid="{00000000-0005-0000-0000-00000B000000}"/>
    <cellStyle name="60% - 강조색1 2" xfId="40" xr:uid="{00000000-0005-0000-0000-00000C000000}"/>
    <cellStyle name="60% - 강조색2 2" xfId="41" xr:uid="{00000000-0005-0000-0000-00000D000000}"/>
    <cellStyle name="60% - 강조색3 2" xfId="42" xr:uid="{00000000-0005-0000-0000-00000E000000}"/>
    <cellStyle name="60% - 강조색4 2" xfId="43" xr:uid="{00000000-0005-0000-0000-00000F000000}"/>
    <cellStyle name="60% - 강조색5 2" xfId="44" xr:uid="{00000000-0005-0000-0000-000010000000}"/>
    <cellStyle name="60% - 강조색6 2" xfId="45" xr:uid="{00000000-0005-0000-0000-000011000000}"/>
    <cellStyle name="category" xfId="8" xr:uid="{00000000-0005-0000-0000-000012000000}"/>
    <cellStyle name="Grey" xfId="9" xr:uid="{00000000-0005-0000-0000-000013000000}"/>
    <cellStyle name="HEADER" xfId="10" xr:uid="{00000000-0005-0000-0000-000014000000}"/>
    <cellStyle name="Header1" xfId="11" xr:uid="{00000000-0005-0000-0000-000015000000}"/>
    <cellStyle name="Header2" xfId="12" xr:uid="{00000000-0005-0000-0000-000016000000}"/>
    <cellStyle name="Input [yellow]" xfId="13" xr:uid="{00000000-0005-0000-0000-000017000000}"/>
    <cellStyle name="Model" xfId="14" xr:uid="{00000000-0005-0000-0000-000018000000}"/>
    <cellStyle name="Model 2" xfId="380" xr:uid="{00000000-0005-0000-0000-000019000000}"/>
    <cellStyle name="Normal - Style1" xfId="15" xr:uid="{00000000-0005-0000-0000-00001A000000}"/>
    <cellStyle name="Percent [2]" xfId="16" xr:uid="{00000000-0005-0000-0000-00001B000000}"/>
    <cellStyle name="subhead" xfId="17" xr:uid="{00000000-0005-0000-0000-00001C000000}"/>
    <cellStyle name="강조색1 2" xfId="46" xr:uid="{00000000-0005-0000-0000-00001D000000}"/>
    <cellStyle name="강조색2 2" xfId="47" xr:uid="{00000000-0005-0000-0000-00001E000000}"/>
    <cellStyle name="강조색3 2" xfId="48" xr:uid="{00000000-0005-0000-0000-00001F000000}"/>
    <cellStyle name="강조색4 2" xfId="49" xr:uid="{00000000-0005-0000-0000-000020000000}"/>
    <cellStyle name="강조색5 2" xfId="50" xr:uid="{00000000-0005-0000-0000-000021000000}"/>
    <cellStyle name="강조색6 2" xfId="51" xr:uid="{00000000-0005-0000-0000-000022000000}"/>
    <cellStyle name="경고문 2" xfId="52" xr:uid="{00000000-0005-0000-0000-000023000000}"/>
    <cellStyle name="계산 2" xfId="53" xr:uid="{00000000-0005-0000-0000-000024000000}"/>
    <cellStyle name="나쁨 2" xfId="54" xr:uid="{00000000-0005-0000-0000-000025000000}"/>
    <cellStyle name="메모 2" xfId="55" xr:uid="{00000000-0005-0000-0000-000026000000}"/>
    <cellStyle name="백분율" xfId="110" builtinId="5"/>
    <cellStyle name="백분율 2" xfId="2" xr:uid="{00000000-0005-0000-0000-000028000000}"/>
    <cellStyle name="백분율 3" xfId="81" xr:uid="{00000000-0005-0000-0000-000029000000}"/>
    <cellStyle name="보통 2" xfId="56" xr:uid="{00000000-0005-0000-0000-00002A000000}"/>
    <cellStyle name="설명 텍스트 2" xfId="57" xr:uid="{00000000-0005-0000-0000-00002B000000}"/>
    <cellStyle name="셀 확인 2" xfId="58" xr:uid="{00000000-0005-0000-0000-00002C000000}"/>
    <cellStyle name="쉼표 [0]" xfId="84" builtinId="6"/>
    <cellStyle name="쉼표 [0] 10" xfId="173" xr:uid="{00000000-0005-0000-0000-00002E000000}"/>
    <cellStyle name="쉼표 [0] 10 2" xfId="265" xr:uid="{00000000-0005-0000-0000-00002F000000}"/>
    <cellStyle name="쉼표 [0] 10 2 2" xfId="549" xr:uid="{00000000-0005-0000-0000-000030000000}"/>
    <cellStyle name="쉼표 [0] 10 2 3" xfId="827" xr:uid="{00000000-0005-0000-0000-000031000000}"/>
    <cellStyle name="쉼표 [0] 10 3" xfId="355" xr:uid="{00000000-0005-0000-0000-000032000000}"/>
    <cellStyle name="쉼표 [0] 10 3 2" xfId="635" xr:uid="{00000000-0005-0000-0000-000033000000}"/>
    <cellStyle name="쉼표 [0] 10 3 3" xfId="913" xr:uid="{00000000-0005-0000-0000-000034000000}"/>
    <cellStyle name="쉼표 [0] 10 4" xfId="460" xr:uid="{00000000-0005-0000-0000-000035000000}"/>
    <cellStyle name="쉼표 [0] 10 5" xfId="738" xr:uid="{00000000-0005-0000-0000-000036000000}"/>
    <cellStyle name="쉼표 [0] 11" xfId="195" xr:uid="{00000000-0005-0000-0000-000037000000}"/>
    <cellStyle name="쉼표 [0] 11 2" xfId="378" xr:uid="{00000000-0005-0000-0000-000038000000}"/>
    <cellStyle name="쉼표 [0] 11 2 2" xfId="657" xr:uid="{00000000-0005-0000-0000-000039000000}"/>
    <cellStyle name="쉼표 [0] 11 2 3" xfId="935" xr:uid="{00000000-0005-0000-0000-00003A000000}"/>
    <cellStyle name="쉼표 [0] 11 3" xfId="479" xr:uid="{00000000-0005-0000-0000-00003B000000}"/>
    <cellStyle name="쉼표 [0] 11 4" xfId="757" xr:uid="{00000000-0005-0000-0000-00003C000000}"/>
    <cellStyle name="쉼표 [0] 12" xfId="181" xr:uid="{00000000-0005-0000-0000-00003D000000}"/>
    <cellStyle name="쉼표 [0] 12 2" xfId="468" xr:uid="{00000000-0005-0000-0000-00003E000000}"/>
    <cellStyle name="쉼표 [0] 12 3" xfId="746" xr:uid="{00000000-0005-0000-0000-00003F000000}"/>
    <cellStyle name="쉼표 [0] 13" xfId="285" xr:uid="{00000000-0005-0000-0000-000040000000}"/>
    <cellStyle name="쉼표 [0] 13 2" xfId="565" xr:uid="{00000000-0005-0000-0000-000041000000}"/>
    <cellStyle name="쉼표 [0] 13 3" xfId="843" xr:uid="{00000000-0005-0000-0000-000042000000}"/>
    <cellStyle name="쉼표 [0] 14" xfId="372" xr:uid="{00000000-0005-0000-0000-000043000000}"/>
    <cellStyle name="쉼표 [0] 14 2" xfId="651" xr:uid="{00000000-0005-0000-0000-000044000000}"/>
    <cellStyle name="쉼표 [0] 14 3" xfId="929" xr:uid="{00000000-0005-0000-0000-000045000000}"/>
    <cellStyle name="쉼표 [0] 15" xfId="390" xr:uid="{00000000-0005-0000-0000-000046000000}"/>
    <cellStyle name="쉼표 [0] 16" xfId="668" xr:uid="{00000000-0005-0000-0000-000047000000}"/>
    <cellStyle name="쉼표 [0] 2" xfId="3" xr:uid="{00000000-0005-0000-0000-000048000000}"/>
    <cellStyle name="쉼표 [0] 2 10" xfId="362" xr:uid="{00000000-0005-0000-0000-000049000000}"/>
    <cellStyle name="쉼표 [0] 2 10 2" xfId="641" xr:uid="{00000000-0005-0000-0000-00004A000000}"/>
    <cellStyle name="쉼표 [0] 2 10 3" xfId="919" xr:uid="{00000000-0005-0000-0000-00004B000000}"/>
    <cellStyle name="쉼표 [0] 2 11" xfId="379" xr:uid="{00000000-0005-0000-0000-00004C000000}"/>
    <cellStyle name="쉼표 [0] 2 12" xfId="658" xr:uid="{00000000-0005-0000-0000-00004D000000}"/>
    <cellStyle name="쉼표 [0] 2 2" xfId="59" xr:uid="{00000000-0005-0000-0000-00004E000000}"/>
    <cellStyle name="쉼표 [0] 2 2 10" xfId="369" xr:uid="{00000000-0005-0000-0000-00004F000000}"/>
    <cellStyle name="쉼표 [0] 2 2 10 2" xfId="648" xr:uid="{00000000-0005-0000-0000-000050000000}"/>
    <cellStyle name="쉼표 [0] 2 2 10 3" xfId="926" xr:uid="{00000000-0005-0000-0000-000051000000}"/>
    <cellStyle name="쉼표 [0] 2 2 11" xfId="387" xr:uid="{00000000-0005-0000-0000-000052000000}"/>
    <cellStyle name="쉼표 [0] 2 2 12" xfId="665" xr:uid="{00000000-0005-0000-0000-000053000000}"/>
    <cellStyle name="쉼표 [0] 2 2 2" xfId="21" xr:uid="{00000000-0005-0000-0000-000054000000}"/>
    <cellStyle name="쉼표 [0] 2 2 2 10" xfId="382" xr:uid="{00000000-0005-0000-0000-000055000000}"/>
    <cellStyle name="쉼표 [0] 2 2 2 11" xfId="660" xr:uid="{00000000-0005-0000-0000-000056000000}"/>
    <cellStyle name="쉼표 [0] 2 2 2 2" xfId="87" xr:uid="{00000000-0005-0000-0000-000057000000}"/>
    <cellStyle name="쉼표 [0] 2 2 2 2 2" xfId="198" xr:uid="{00000000-0005-0000-0000-000058000000}"/>
    <cellStyle name="쉼표 [0] 2 2 2 2 2 2" xfId="482" xr:uid="{00000000-0005-0000-0000-000059000000}"/>
    <cellStyle name="쉼표 [0] 2 2 2 2 2 3" xfId="760" xr:uid="{00000000-0005-0000-0000-00005A000000}"/>
    <cellStyle name="쉼표 [0] 2 2 2 2 3" xfId="288" xr:uid="{00000000-0005-0000-0000-00005B000000}"/>
    <cellStyle name="쉼표 [0] 2 2 2 2 3 2" xfId="568" xr:uid="{00000000-0005-0000-0000-00005C000000}"/>
    <cellStyle name="쉼표 [0] 2 2 2 2 3 3" xfId="846" xr:uid="{00000000-0005-0000-0000-00005D000000}"/>
    <cellStyle name="쉼표 [0] 2 2 2 2 4" xfId="393" xr:uid="{00000000-0005-0000-0000-00005E000000}"/>
    <cellStyle name="쉼표 [0] 2 2 2 2 5" xfId="671" xr:uid="{00000000-0005-0000-0000-00005F000000}"/>
    <cellStyle name="쉼표 [0] 2 2 2 3" xfId="98" xr:uid="{00000000-0005-0000-0000-000060000000}"/>
    <cellStyle name="쉼표 [0] 2 2 2 3 2" xfId="209" xr:uid="{00000000-0005-0000-0000-000061000000}"/>
    <cellStyle name="쉼표 [0] 2 2 2 3 2 2" xfId="493" xr:uid="{00000000-0005-0000-0000-000062000000}"/>
    <cellStyle name="쉼표 [0] 2 2 2 3 2 3" xfId="771" xr:uid="{00000000-0005-0000-0000-000063000000}"/>
    <cellStyle name="쉼표 [0] 2 2 2 3 3" xfId="299" xr:uid="{00000000-0005-0000-0000-000064000000}"/>
    <cellStyle name="쉼표 [0] 2 2 2 3 3 2" xfId="579" xr:uid="{00000000-0005-0000-0000-000065000000}"/>
    <cellStyle name="쉼표 [0] 2 2 2 3 3 3" xfId="857" xr:uid="{00000000-0005-0000-0000-000066000000}"/>
    <cellStyle name="쉼표 [0] 2 2 2 3 4" xfId="404" xr:uid="{00000000-0005-0000-0000-000067000000}"/>
    <cellStyle name="쉼표 [0] 2 2 2 3 5" xfId="682" xr:uid="{00000000-0005-0000-0000-000068000000}"/>
    <cellStyle name="쉼표 [0] 2 2 2 4" xfId="116" xr:uid="{00000000-0005-0000-0000-000069000000}"/>
    <cellStyle name="쉼표 [0] 2 2 2 4 2" xfId="225" xr:uid="{00000000-0005-0000-0000-00006A000000}"/>
    <cellStyle name="쉼표 [0] 2 2 2 4 2 2" xfId="509" xr:uid="{00000000-0005-0000-0000-00006B000000}"/>
    <cellStyle name="쉼표 [0] 2 2 2 4 2 3" xfId="787" xr:uid="{00000000-0005-0000-0000-00006C000000}"/>
    <cellStyle name="쉼표 [0] 2 2 2 4 3" xfId="315" xr:uid="{00000000-0005-0000-0000-00006D000000}"/>
    <cellStyle name="쉼표 [0] 2 2 2 4 3 2" xfId="595" xr:uid="{00000000-0005-0000-0000-00006E000000}"/>
    <cellStyle name="쉼표 [0] 2 2 2 4 3 3" xfId="873" xr:uid="{00000000-0005-0000-0000-00006F000000}"/>
    <cellStyle name="쉼표 [0] 2 2 2 4 4" xfId="420" xr:uid="{00000000-0005-0000-0000-000070000000}"/>
    <cellStyle name="쉼표 [0] 2 2 2 4 5" xfId="698" xr:uid="{00000000-0005-0000-0000-000071000000}"/>
    <cellStyle name="쉼표 [0] 2 2 2 5" xfId="147" xr:uid="{00000000-0005-0000-0000-000072000000}"/>
    <cellStyle name="쉼표 [0] 2 2 2 5 2" xfId="241" xr:uid="{00000000-0005-0000-0000-000073000000}"/>
    <cellStyle name="쉼표 [0] 2 2 2 5 2 2" xfId="525" xr:uid="{00000000-0005-0000-0000-000074000000}"/>
    <cellStyle name="쉼표 [0] 2 2 2 5 2 3" xfId="803" xr:uid="{00000000-0005-0000-0000-000075000000}"/>
    <cellStyle name="쉼표 [0] 2 2 2 5 3" xfId="331" xr:uid="{00000000-0005-0000-0000-000076000000}"/>
    <cellStyle name="쉼표 [0] 2 2 2 5 3 2" xfId="611" xr:uid="{00000000-0005-0000-0000-000077000000}"/>
    <cellStyle name="쉼표 [0] 2 2 2 5 3 3" xfId="889" xr:uid="{00000000-0005-0000-0000-000078000000}"/>
    <cellStyle name="쉼표 [0] 2 2 2 5 4" xfId="436" xr:uid="{00000000-0005-0000-0000-000079000000}"/>
    <cellStyle name="쉼표 [0] 2 2 2 5 5" xfId="714" xr:uid="{00000000-0005-0000-0000-00007A000000}"/>
    <cellStyle name="쉼표 [0] 2 2 2 6" xfId="165" xr:uid="{00000000-0005-0000-0000-00007B000000}"/>
    <cellStyle name="쉼표 [0] 2 2 2 6 2" xfId="257" xr:uid="{00000000-0005-0000-0000-00007C000000}"/>
    <cellStyle name="쉼표 [0] 2 2 2 6 2 2" xfId="541" xr:uid="{00000000-0005-0000-0000-00007D000000}"/>
    <cellStyle name="쉼표 [0] 2 2 2 6 2 3" xfId="819" xr:uid="{00000000-0005-0000-0000-00007E000000}"/>
    <cellStyle name="쉼표 [0] 2 2 2 6 3" xfId="347" xr:uid="{00000000-0005-0000-0000-00007F000000}"/>
    <cellStyle name="쉼표 [0] 2 2 2 6 3 2" xfId="627" xr:uid="{00000000-0005-0000-0000-000080000000}"/>
    <cellStyle name="쉼표 [0] 2 2 2 6 3 3" xfId="905" xr:uid="{00000000-0005-0000-0000-000081000000}"/>
    <cellStyle name="쉼표 [0] 2 2 2 6 4" xfId="452" xr:uid="{00000000-0005-0000-0000-000082000000}"/>
    <cellStyle name="쉼표 [0] 2 2 2 6 5" xfId="730" xr:uid="{00000000-0005-0000-0000-000083000000}"/>
    <cellStyle name="쉼표 [0] 2 2 2 7" xfId="187" xr:uid="{00000000-0005-0000-0000-000084000000}"/>
    <cellStyle name="쉼표 [0] 2 2 2 7 2" xfId="471" xr:uid="{00000000-0005-0000-0000-000085000000}"/>
    <cellStyle name="쉼표 [0] 2 2 2 7 3" xfId="749" xr:uid="{00000000-0005-0000-0000-000086000000}"/>
    <cellStyle name="쉼표 [0] 2 2 2 8" xfId="276" xr:uid="{00000000-0005-0000-0000-000087000000}"/>
    <cellStyle name="쉼표 [0] 2 2 2 8 2" xfId="557" xr:uid="{00000000-0005-0000-0000-000088000000}"/>
    <cellStyle name="쉼표 [0] 2 2 2 8 3" xfId="835" xr:uid="{00000000-0005-0000-0000-000089000000}"/>
    <cellStyle name="쉼표 [0] 2 2 2 9" xfId="364" xr:uid="{00000000-0005-0000-0000-00008A000000}"/>
    <cellStyle name="쉼표 [0] 2 2 2 9 2" xfId="643" xr:uid="{00000000-0005-0000-0000-00008B000000}"/>
    <cellStyle name="쉼표 [0] 2 2 2 9 3" xfId="921" xr:uid="{00000000-0005-0000-0000-00008C000000}"/>
    <cellStyle name="쉼표 [0] 2 2 3" xfId="92" xr:uid="{00000000-0005-0000-0000-00008D000000}"/>
    <cellStyle name="쉼표 [0] 2 2 3 2" xfId="203" xr:uid="{00000000-0005-0000-0000-00008E000000}"/>
    <cellStyle name="쉼표 [0] 2 2 3 2 2" xfId="487" xr:uid="{00000000-0005-0000-0000-00008F000000}"/>
    <cellStyle name="쉼표 [0] 2 2 3 2 3" xfId="765" xr:uid="{00000000-0005-0000-0000-000090000000}"/>
    <cellStyle name="쉼표 [0] 2 2 3 3" xfId="293" xr:uid="{00000000-0005-0000-0000-000091000000}"/>
    <cellStyle name="쉼표 [0] 2 2 3 3 2" xfId="573" xr:uid="{00000000-0005-0000-0000-000092000000}"/>
    <cellStyle name="쉼표 [0] 2 2 3 3 3" xfId="851" xr:uid="{00000000-0005-0000-0000-000093000000}"/>
    <cellStyle name="쉼표 [0] 2 2 3 4" xfId="398" xr:uid="{00000000-0005-0000-0000-000094000000}"/>
    <cellStyle name="쉼표 [0] 2 2 3 5" xfId="676" xr:uid="{00000000-0005-0000-0000-000095000000}"/>
    <cellStyle name="쉼표 [0] 2 2 4" xfId="103" xr:uid="{00000000-0005-0000-0000-000096000000}"/>
    <cellStyle name="쉼표 [0] 2 2 4 2" xfId="214" xr:uid="{00000000-0005-0000-0000-000097000000}"/>
    <cellStyle name="쉼표 [0] 2 2 4 2 2" xfId="498" xr:uid="{00000000-0005-0000-0000-000098000000}"/>
    <cellStyle name="쉼표 [0] 2 2 4 2 3" xfId="776" xr:uid="{00000000-0005-0000-0000-000099000000}"/>
    <cellStyle name="쉼표 [0] 2 2 4 3" xfId="304" xr:uid="{00000000-0005-0000-0000-00009A000000}"/>
    <cellStyle name="쉼표 [0] 2 2 4 3 2" xfId="584" xr:uid="{00000000-0005-0000-0000-00009B000000}"/>
    <cellStyle name="쉼표 [0] 2 2 4 3 3" xfId="862" xr:uid="{00000000-0005-0000-0000-00009C000000}"/>
    <cellStyle name="쉼표 [0] 2 2 4 4" xfId="409" xr:uid="{00000000-0005-0000-0000-00009D000000}"/>
    <cellStyle name="쉼표 [0] 2 2 4 5" xfId="687" xr:uid="{00000000-0005-0000-0000-00009E000000}"/>
    <cellStyle name="쉼표 [0] 2 2 5" xfId="121" xr:uid="{00000000-0005-0000-0000-00009F000000}"/>
    <cellStyle name="쉼표 [0] 2 2 5 2" xfId="230" xr:uid="{00000000-0005-0000-0000-0000A0000000}"/>
    <cellStyle name="쉼표 [0] 2 2 5 2 2" xfId="514" xr:uid="{00000000-0005-0000-0000-0000A1000000}"/>
    <cellStyle name="쉼표 [0] 2 2 5 2 3" xfId="792" xr:uid="{00000000-0005-0000-0000-0000A2000000}"/>
    <cellStyle name="쉼표 [0] 2 2 5 3" xfId="320" xr:uid="{00000000-0005-0000-0000-0000A3000000}"/>
    <cellStyle name="쉼표 [0] 2 2 5 3 2" xfId="600" xr:uid="{00000000-0005-0000-0000-0000A4000000}"/>
    <cellStyle name="쉼표 [0] 2 2 5 3 3" xfId="878" xr:uid="{00000000-0005-0000-0000-0000A5000000}"/>
    <cellStyle name="쉼표 [0] 2 2 5 4" xfId="425" xr:uid="{00000000-0005-0000-0000-0000A6000000}"/>
    <cellStyle name="쉼표 [0] 2 2 5 5" xfId="703" xr:uid="{00000000-0005-0000-0000-0000A7000000}"/>
    <cellStyle name="쉼표 [0] 2 2 6" xfId="152" xr:uid="{00000000-0005-0000-0000-0000A8000000}"/>
    <cellStyle name="쉼표 [0] 2 2 6 2" xfId="246" xr:uid="{00000000-0005-0000-0000-0000A9000000}"/>
    <cellStyle name="쉼표 [0] 2 2 6 2 2" xfId="530" xr:uid="{00000000-0005-0000-0000-0000AA000000}"/>
    <cellStyle name="쉼표 [0] 2 2 6 2 3" xfId="808" xr:uid="{00000000-0005-0000-0000-0000AB000000}"/>
    <cellStyle name="쉼표 [0] 2 2 6 3" xfId="336" xr:uid="{00000000-0005-0000-0000-0000AC000000}"/>
    <cellStyle name="쉼표 [0] 2 2 6 3 2" xfId="616" xr:uid="{00000000-0005-0000-0000-0000AD000000}"/>
    <cellStyle name="쉼표 [0] 2 2 6 3 3" xfId="894" xr:uid="{00000000-0005-0000-0000-0000AE000000}"/>
    <cellStyle name="쉼표 [0] 2 2 6 4" xfId="441" xr:uid="{00000000-0005-0000-0000-0000AF000000}"/>
    <cellStyle name="쉼표 [0] 2 2 6 5" xfId="719" xr:uid="{00000000-0005-0000-0000-0000B0000000}"/>
    <cellStyle name="쉼표 [0] 2 2 7" xfId="170" xr:uid="{00000000-0005-0000-0000-0000B1000000}"/>
    <cellStyle name="쉼표 [0] 2 2 7 2" xfId="262" xr:uid="{00000000-0005-0000-0000-0000B2000000}"/>
    <cellStyle name="쉼표 [0] 2 2 7 2 2" xfId="546" xr:uid="{00000000-0005-0000-0000-0000B3000000}"/>
    <cellStyle name="쉼표 [0] 2 2 7 2 3" xfId="824" xr:uid="{00000000-0005-0000-0000-0000B4000000}"/>
    <cellStyle name="쉼표 [0] 2 2 7 3" xfId="352" xr:uid="{00000000-0005-0000-0000-0000B5000000}"/>
    <cellStyle name="쉼표 [0] 2 2 7 3 2" xfId="632" xr:uid="{00000000-0005-0000-0000-0000B6000000}"/>
    <cellStyle name="쉼표 [0] 2 2 7 3 3" xfId="910" xr:uid="{00000000-0005-0000-0000-0000B7000000}"/>
    <cellStyle name="쉼표 [0] 2 2 7 4" xfId="457" xr:uid="{00000000-0005-0000-0000-0000B8000000}"/>
    <cellStyle name="쉼표 [0] 2 2 7 5" xfId="735" xr:uid="{00000000-0005-0000-0000-0000B9000000}"/>
    <cellStyle name="쉼표 [0] 2 2 8" xfId="192" xr:uid="{00000000-0005-0000-0000-0000BA000000}"/>
    <cellStyle name="쉼표 [0] 2 2 8 2" xfId="476" xr:uid="{00000000-0005-0000-0000-0000BB000000}"/>
    <cellStyle name="쉼표 [0] 2 2 8 3" xfId="754" xr:uid="{00000000-0005-0000-0000-0000BC000000}"/>
    <cellStyle name="쉼표 [0] 2 2 9" xfId="281" xr:uid="{00000000-0005-0000-0000-0000BD000000}"/>
    <cellStyle name="쉼표 [0] 2 2 9 2" xfId="562" xr:uid="{00000000-0005-0000-0000-0000BE000000}"/>
    <cellStyle name="쉼표 [0] 2 2 9 3" xfId="840" xr:uid="{00000000-0005-0000-0000-0000BF000000}"/>
    <cellStyle name="쉼표 [0] 2 3" xfId="85" xr:uid="{00000000-0005-0000-0000-0000C0000000}"/>
    <cellStyle name="쉼표 [0] 2 3 2" xfId="22" xr:uid="{00000000-0005-0000-0000-0000C1000000}"/>
    <cellStyle name="쉼표 [0] 2 3 2 10" xfId="383" xr:uid="{00000000-0005-0000-0000-0000C2000000}"/>
    <cellStyle name="쉼표 [0] 2 3 2 11" xfId="661" xr:uid="{00000000-0005-0000-0000-0000C3000000}"/>
    <cellStyle name="쉼표 [0] 2 3 2 2" xfId="88" xr:uid="{00000000-0005-0000-0000-0000C4000000}"/>
    <cellStyle name="쉼표 [0] 2 3 2 2 2" xfId="199" xr:uid="{00000000-0005-0000-0000-0000C5000000}"/>
    <cellStyle name="쉼표 [0] 2 3 2 2 2 2" xfId="483" xr:uid="{00000000-0005-0000-0000-0000C6000000}"/>
    <cellStyle name="쉼표 [0] 2 3 2 2 2 3" xfId="761" xr:uid="{00000000-0005-0000-0000-0000C7000000}"/>
    <cellStyle name="쉼표 [0] 2 3 2 2 3" xfId="289" xr:uid="{00000000-0005-0000-0000-0000C8000000}"/>
    <cellStyle name="쉼표 [0] 2 3 2 2 3 2" xfId="569" xr:uid="{00000000-0005-0000-0000-0000C9000000}"/>
    <cellStyle name="쉼표 [0] 2 3 2 2 3 3" xfId="847" xr:uid="{00000000-0005-0000-0000-0000CA000000}"/>
    <cellStyle name="쉼표 [0] 2 3 2 2 4" xfId="394" xr:uid="{00000000-0005-0000-0000-0000CB000000}"/>
    <cellStyle name="쉼표 [0] 2 3 2 2 5" xfId="672" xr:uid="{00000000-0005-0000-0000-0000CC000000}"/>
    <cellStyle name="쉼표 [0] 2 3 2 3" xfId="99" xr:uid="{00000000-0005-0000-0000-0000CD000000}"/>
    <cellStyle name="쉼표 [0] 2 3 2 3 2" xfId="210" xr:uid="{00000000-0005-0000-0000-0000CE000000}"/>
    <cellStyle name="쉼표 [0] 2 3 2 3 2 2" xfId="494" xr:uid="{00000000-0005-0000-0000-0000CF000000}"/>
    <cellStyle name="쉼표 [0] 2 3 2 3 2 3" xfId="772" xr:uid="{00000000-0005-0000-0000-0000D0000000}"/>
    <cellStyle name="쉼표 [0] 2 3 2 3 3" xfId="300" xr:uid="{00000000-0005-0000-0000-0000D1000000}"/>
    <cellStyle name="쉼표 [0] 2 3 2 3 3 2" xfId="580" xr:uid="{00000000-0005-0000-0000-0000D2000000}"/>
    <cellStyle name="쉼표 [0] 2 3 2 3 3 3" xfId="858" xr:uid="{00000000-0005-0000-0000-0000D3000000}"/>
    <cellStyle name="쉼표 [0] 2 3 2 3 4" xfId="405" xr:uid="{00000000-0005-0000-0000-0000D4000000}"/>
    <cellStyle name="쉼표 [0] 2 3 2 3 5" xfId="683" xr:uid="{00000000-0005-0000-0000-0000D5000000}"/>
    <cellStyle name="쉼표 [0] 2 3 2 4" xfId="117" xr:uid="{00000000-0005-0000-0000-0000D6000000}"/>
    <cellStyle name="쉼표 [0] 2 3 2 4 2" xfId="226" xr:uid="{00000000-0005-0000-0000-0000D7000000}"/>
    <cellStyle name="쉼표 [0] 2 3 2 4 2 2" xfId="510" xr:uid="{00000000-0005-0000-0000-0000D8000000}"/>
    <cellStyle name="쉼표 [0] 2 3 2 4 2 3" xfId="788" xr:uid="{00000000-0005-0000-0000-0000D9000000}"/>
    <cellStyle name="쉼표 [0] 2 3 2 4 3" xfId="316" xr:uid="{00000000-0005-0000-0000-0000DA000000}"/>
    <cellStyle name="쉼표 [0] 2 3 2 4 3 2" xfId="596" xr:uid="{00000000-0005-0000-0000-0000DB000000}"/>
    <cellStyle name="쉼표 [0] 2 3 2 4 3 3" xfId="874" xr:uid="{00000000-0005-0000-0000-0000DC000000}"/>
    <cellStyle name="쉼표 [0] 2 3 2 4 4" xfId="421" xr:uid="{00000000-0005-0000-0000-0000DD000000}"/>
    <cellStyle name="쉼표 [0] 2 3 2 4 5" xfId="699" xr:uid="{00000000-0005-0000-0000-0000DE000000}"/>
    <cellStyle name="쉼표 [0] 2 3 2 5" xfId="148" xr:uid="{00000000-0005-0000-0000-0000DF000000}"/>
    <cellStyle name="쉼표 [0] 2 3 2 5 2" xfId="242" xr:uid="{00000000-0005-0000-0000-0000E0000000}"/>
    <cellStyle name="쉼표 [0] 2 3 2 5 2 2" xfId="526" xr:uid="{00000000-0005-0000-0000-0000E1000000}"/>
    <cellStyle name="쉼표 [0] 2 3 2 5 2 3" xfId="804" xr:uid="{00000000-0005-0000-0000-0000E2000000}"/>
    <cellStyle name="쉼표 [0] 2 3 2 5 3" xfId="332" xr:uid="{00000000-0005-0000-0000-0000E3000000}"/>
    <cellStyle name="쉼표 [0] 2 3 2 5 3 2" xfId="612" xr:uid="{00000000-0005-0000-0000-0000E4000000}"/>
    <cellStyle name="쉼표 [0] 2 3 2 5 3 3" xfId="890" xr:uid="{00000000-0005-0000-0000-0000E5000000}"/>
    <cellStyle name="쉼표 [0] 2 3 2 5 4" xfId="437" xr:uid="{00000000-0005-0000-0000-0000E6000000}"/>
    <cellStyle name="쉼표 [0] 2 3 2 5 5" xfId="715" xr:uid="{00000000-0005-0000-0000-0000E7000000}"/>
    <cellStyle name="쉼표 [0] 2 3 2 6" xfId="166" xr:uid="{00000000-0005-0000-0000-0000E8000000}"/>
    <cellStyle name="쉼표 [0] 2 3 2 6 2" xfId="258" xr:uid="{00000000-0005-0000-0000-0000E9000000}"/>
    <cellStyle name="쉼표 [0] 2 3 2 6 2 2" xfId="542" xr:uid="{00000000-0005-0000-0000-0000EA000000}"/>
    <cellStyle name="쉼표 [0] 2 3 2 6 2 3" xfId="820" xr:uid="{00000000-0005-0000-0000-0000EB000000}"/>
    <cellStyle name="쉼표 [0] 2 3 2 6 3" xfId="348" xr:uid="{00000000-0005-0000-0000-0000EC000000}"/>
    <cellStyle name="쉼표 [0] 2 3 2 6 3 2" xfId="628" xr:uid="{00000000-0005-0000-0000-0000ED000000}"/>
    <cellStyle name="쉼표 [0] 2 3 2 6 3 3" xfId="906" xr:uid="{00000000-0005-0000-0000-0000EE000000}"/>
    <cellStyle name="쉼표 [0] 2 3 2 6 4" xfId="453" xr:uid="{00000000-0005-0000-0000-0000EF000000}"/>
    <cellStyle name="쉼표 [0] 2 3 2 6 5" xfId="731" xr:uid="{00000000-0005-0000-0000-0000F0000000}"/>
    <cellStyle name="쉼표 [0] 2 3 2 7" xfId="188" xr:uid="{00000000-0005-0000-0000-0000F1000000}"/>
    <cellStyle name="쉼표 [0] 2 3 2 7 2" xfId="472" xr:uid="{00000000-0005-0000-0000-0000F2000000}"/>
    <cellStyle name="쉼표 [0] 2 3 2 7 3" xfId="750" xr:uid="{00000000-0005-0000-0000-0000F3000000}"/>
    <cellStyle name="쉼표 [0] 2 3 2 8" xfId="277" xr:uid="{00000000-0005-0000-0000-0000F4000000}"/>
    <cellStyle name="쉼표 [0] 2 3 2 8 2" xfId="558" xr:uid="{00000000-0005-0000-0000-0000F5000000}"/>
    <cellStyle name="쉼표 [0] 2 3 2 8 3" xfId="836" xr:uid="{00000000-0005-0000-0000-0000F6000000}"/>
    <cellStyle name="쉼표 [0] 2 3 2 9" xfId="365" xr:uid="{00000000-0005-0000-0000-0000F7000000}"/>
    <cellStyle name="쉼표 [0] 2 3 2 9 2" xfId="644" xr:uid="{00000000-0005-0000-0000-0000F8000000}"/>
    <cellStyle name="쉼표 [0] 2 3 2 9 3" xfId="922" xr:uid="{00000000-0005-0000-0000-0000F9000000}"/>
    <cellStyle name="쉼표 [0] 2 3 3" xfId="196" xr:uid="{00000000-0005-0000-0000-0000FA000000}"/>
    <cellStyle name="쉼표 [0] 2 3 3 2" xfId="480" xr:uid="{00000000-0005-0000-0000-0000FB000000}"/>
    <cellStyle name="쉼표 [0] 2 3 3 3" xfId="758" xr:uid="{00000000-0005-0000-0000-0000FC000000}"/>
    <cellStyle name="쉼표 [0] 2 3 4" xfId="286" xr:uid="{00000000-0005-0000-0000-0000FD000000}"/>
    <cellStyle name="쉼표 [0] 2 3 4 2" xfId="566" xr:uid="{00000000-0005-0000-0000-0000FE000000}"/>
    <cellStyle name="쉼표 [0] 2 3 4 3" xfId="844" xr:uid="{00000000-0005-0000-0000-0000FF000000}"/>
    <cellStyle name="쉼표 [0] 2 3 5" xfId="391" xr:uid="{00000000-0005-0000-0000-000000010000}"/>
    <cellStyle name="쉼표 [0] 2 3 6" xfId="669" xr:uid="{00000000-0005-0000-0000-000001010000}"/>
    <cellStyle name="쉼표 [0] 2 4" xfId="96" xr:uid="{00000000-0005-0000-0000-000002010000}"/>
    <cellStyle name="쉼표 [0] 2 4 2" xfId="207" xr:uid="{00000000-0005-0000-0000-000003010000}"/>
    <cellStyle name="쉼표 [0] 2 4 2 2" xfId="491" xr:uid="{00000000-0005-0000-0000-000004010000}"/>
    <cellStyle name="쉼표 [0] 2 4 2 3" xfId="769" xr:uid="{00000000-0005-0000-0000-000005010000}"/>
    <cellStyle name="쉼표 [0] 2 4 3" xfId="297" xr:uid="{00000000-0005-0000-0000-000006010000}"/>
    <cellStyle name="쉼표 [0] 2 4 3 2" xfId="577" xr:uid="{00000000-0005-0000-0000-000007010000}"/>
    <cellStyle name="쉼표 [0] 2 4 3 3" xfId="855" xr:uid="{00000000-0005-0000-0000-000008010000}"/>
    <cellStyle name="쉼표 [0] 2 4 4" xfId="402" xr:uid="{00000000-0005-0000-0000-000009010000}"/>
    <cellStyle name="쉼표 [0] 2 4 5" xfId="680" xr:uid="{00000000-0005-0000-0000-00000A010000}"/>
    <cellStyle name="쉼표 [0] 2 5" xfId="114" xr:uid="{00000000-0005-0000-0000-00000B010000}"/>
    <cellStyle name="쉼표 [0] 2 5 2" xfId="223" xr:uid="{00000000-0005-0000-0000-00000C010000}"/>
    <cellStyle name="쉼표 [0] 2 5 2 2" xfId="507" xr:uid="{00000000-0005-0000-0000-00000D010000}"/>
    <cellStyle name="쉼표 [0] 2 5 2 3" xfId="785" xr:uid="{00000000-0005-0000-0000-00000E010000}"/>
    <cellStyle name="쉼표 [0] 2 5 3" xfId="313" xr:uid="{00000000-0005-0000-0000-00000F010000}"/>
    <cellStyle name="쉼표 [0] 2 5 3 2" xfId="593" xr:uid="{00000000-0005-0000-0000-000010010000}"/>
    <cellStyle name="쉼표 [0] 2 5 3 3" xfId="871" xr:uid="{00000000-0005-0000-0000-000011010000}"/>
    <cellStyle name="쉼표 [0] 2 5 4" xfId="418" xr:uid="{00000000-0005-0000-0000-000012010000}"/>
    <cellStyle name="쉼표 [0] 2 5 5" xfId="696" xr:uid="{00000000-0005-0000-0000-000013010000}"/>
    <cellStyle name="쉼표 [0] 2 6" xfId="145" xr:uid="{00000000-0005-0000-0000-000014010000}"/>
    <cellStyle name="쉼표 [0] 2 6 2" xfId="239" xr:uid="{00000000-0005-0000-0000-000015010000}"/>
    <cellStyle name="쉼표 [0] 2 6 2 2" xfId="523" xr:uid="{00000000-0005-0000-0000-000016010000}"/>
    <cellStyle name="쉼표 [0] 2 6 2 3" xfId="801" xr:uid="{00000000-0005-0000-0000-000017010000}"/>
    <cellStyle name="쉼표 [0] 2 6 3" xfId="329" xr:uid="{00000000-0005-0000-0000-000018010000}"/>
    <cellStyle name="쉼표 [0] 2 6 3 2" xfId="609" xr:uid="{00000000-0005-0000-0000-000019010000}"/>
    <cellStyle name="쉼표 [0] 2 6 3 3" xfId="887" xr:uid="{00000000-0005-0000-0000-00001A010000}"/>
    <cellStyle name="쉼표 [0] 2 6 4" xfId="434" xr:uid="{00000000-0005-0000-0000-00001B010000}"/>
    <cellStyle name="쉼표 [0] 2 6 5" xfId="712" xr:uid="{00000000-0005-0000-0000-00001C010000}"/>
    <cellStyle name="쉼표 [0] 2 7" xfId="163" xr:uid="{00000000-0005-0000-0000-00001D010000}"/>
    <cellStyle name="쉼표 [0] 2 7 2" xfId="255" xr:uid="{00000000-0005-0000-0000-00001E010000}"/>
    <cellStyle name="쉼표 [0] 2 7 2 2" xfId="539" xr:uid="{00000000-0005-0000-0000-00001F010000}"/>
    <cellStyle name="쉼표 [0] 2 7 2 3" xfId="817" xr:uid="{00000000-0005-0000-0000-000020010000}"/>
    <cellStyle name="쉼표 [0] 2 7 3" xfId="345" xr:uid="{00000000-0005-0000-0000-000021010000}"/>
    <cellStyle name="쉼표 [0] 2 7 3 2" xfId="625" xr:uid="{00000000-0005-0000-0000-000022010000}"/>
    <cellStyle name="쉼표 [0] 2 7 3 3" xfId="903" xr:uid="{00000000-0005-0000-0000-000023010000}"/>
    <cellStyle name="쉼표 [0] 2 7 4" xfId="450" xr:uid="{00000000-0005-0000-0000-000024010000}"/>
    <cellStyle name="쉼표 [0] 2 7 5" xfId="728" xr:uid="{00000000-0005-0000-0000-000025010000}"/>
    <cellStyle name="쉼표 [0] 2 8" xfId="185" xr:uid="{00000000-0005-0000-0000-000026010000}"/>
    <cellStyle name="쉼표 [0] 2 8 2" xfId="469" xr:uid="{00000000-0005-0000-0000-000027010000}"/>
    <cellStyle name="쉼표 [0] 2 8 3" xfId="747" xr:uid="{00000000-0005-0000-0000-000028010000}"/>
    <cellStyle name="쉼표 [0] 2 9" xfId="273" xr:uid="{00000000-0005-0000-0000-000029010000}"/>
    <cellStyle name="쉼표 [0] 2 9 2" xfId="555" xr:uid="{00000000-0005-0000-0000-00002A010000}"/>
    <cellStyle name="쉼표 [0] 2 9 3" xfId="833" xr:uid="{00000000-0005-0000-0000-00002B010000}"/>
    <cellStyle name="쉼표 [0] 3" xfId="23" xr:uid="{00000000-0005-0000-0000-00002C010000}"/>
    <cellStyle name="쉼표 [0] 3 10" xfId="384" xr:uid="{00000000-0005-0000-0000-00002D010000}"/>
    <cellStyle name="쉼표 [0] 3 11" xfId="662" xr:uid="{00000000-0005-0000-0000-00002E010000}"/>
    <cellStyle name="쉼표 [0] 3 2" xfId="89" xr:uid="{00000000-0005-0000-0000-00002F010000}"/>
    <cellStyle name="쉼표 [0] 3 2 2" xfId="200" xr:uid="{00000000-0005-0000-0000-000030010000}"/>
    <cellStyle name="쉼표 [0] 3 2 2 2" xfId="484" xr:uid="{00000000-0005-0000-0000-000031010000}"/>
    <cellStyle name="쉼표 [0] 3 2 2 3" xfId="762" xr:uid="{00000000-0005-0000-0000-000032010000}"/>
    <cellStyle name="쉼표 [0] 3 2 3" xfId="290" xr:uid="{00000000-0005-0000-0000-000033010000}"/>
    <cellStyle name="쉼표 [0] 3 2 3 2" xfId="570" xr:uid="{00000000-0005-0000-0000-000034010000}"/>
    <cellStyle name="쉼표 [0] 3 2 3 3" xfId="848" xr:uid="{00000000-0005-0000-0000-000035010000}"/>
    <cellStyle name="쉼표 [0] 3 2 4" xfId="395" xr:uid="{00000000-0005-0000-0000-000036010000}"/>
    <cellStyle name="쉼표 [0] 3 2 5" xfId="673" xr:uid="{00000000-0005-0000-0000-000037010000}"/>
    <cellStyle name="쉼표 [0] 3 3" xfId="100" xr:uid="{00000000-0005-0000-0000-000038010000}"/>
    <cellStyle name="쉼표 [0] 3 3 2" xfId="211" xr:uid="{00000000-0005-0000-0000-000039010000}"/>
    <cellStyle name="쉼표 [0] 3 3 2 2" xfId="495" xr:uid="{00000000-0005-0000-0000-00003A010000}"/>
    <cellStyle name="쉼표 [0] 3 3 2 3" xfId="773" xr:uid="{00000000-0005-0000-0000-00003B010000}"/>
    <cellStyle name="쉼표 [0] 3 3 3" xfId="301" xr:uid="{00000000-0005-0000-0000-00003C010000}"/>
    <cellStyle name="쉼표 [0] 3 3 3 2" xfId="581" xr:uid="{00000000-0005-0000-0000-00003D010000}"/>
    <cellStyle name="쉼표 [0] 3 3 3 3" xfId="859" xr:uid="{00000000-0005-0000-0000-00003E010000}"/>
    <cellStyle name="쉼표 [0] 3 3 4" xfId="406" xr:uid="{00000000-0005-0000-0000-00003F010000}"/>
    <cellStyle name="쉼표 [0] 3 3 5" xfId="684" xr:uid="{00000000-0005-0000-0000-000040010000}"/>
    <cellStyle name="쉼표 [0] 3 4" xfId="118" xr:uid="{00000000-0005-0000-0000-000041010000}"/>
    <cellStyle name="쉼표 [0] 3 4 2" xfId="227" xr:uid="{00000000-0005-0000-0000-000042010000}"/>
    <cellStyle name="쉼표 [0] 3 4 2 2" xfId="511" xr:uid="{00000000-0005-0000-0000-000043010000}"/>
    <cellStyle name="쉼표 [0] 3 4 2 3" xfId="789" xr:uid="{00000000-0005-0000-0000-000044010000}"/>
    <cellStyle name="쉼표 [0] 3 4 3" xfId="317" xr:uid="{00000000-0005-0000-0000-000045010000}"/>
    <cellStyle name="쉼표 [0] 3 4 3 2" xfId="597" xr:uid="{00000000-0005-0000-0000-000046010000}"/>
    <cellStyle name="쉼표 [0] 3 4 3 3" xfId="875" xr:uid="{00000000-0005-0000-0000-000047010000}"/>
    <cellStyle name="쉼표 [0] 3 4 4" xfId="422" xr:uid="{00000000-0005-0000-0000-000048010000}"/>
    <cellStyle name="쉼표 [0] 3 4 5" xfId="700" xr:uid="{00000000-0005-0000-0000-000049010000}"/>
    <cellStyle name="쉼표 [0] 3 5" xfId="149" xr:uid="{00000000-0005-0000-0000-00004A010000}"/>
    <cellStyle name="쉼표 [0] 3 5 2" xfId="243" xr:uid="{00000000-0005-0000-0000-00004B010000}"/>
    <cellStyle name="쉼표 [0] 3 5 2 2" xfId="527" xr:uid="{00000000-0005-0000-0000-00004C010000}"/>
    <cellStyle name="쉼표 [0] 3 5 2 3" xfId="805" xr:uid="{00000000-0005-0000-0000-00004D010000}"/>
    <cellStyle name="쉼표 [0] 3 5 3" xfId="333" xr:uid="{00000000-0005-0000-0000-00004E010000}"/>
    <cellStyle name="쉼표 [0] 3 5 3 2" xfId="613" xr:uid="{00000000-0005-0000-0000-00004F010000}"/>
    <cellStyle name="쉼표 [0] 3 5 3 3" xfId="891" xr:uid="{00000000-0005-0000-0000-000050010000}"/>
    <cellStyle name="쉼표 [0] 3 5 4" xfId="438" xr:uid="{00000000-0005-0000-0000-000051010000}"/>
    <cellStyle name="쉼표 [0] 3 5 5" xfId="716" xr:uid="{00000000-0005-0000-0000-000052010000}"/>
    <cellStyle name="쉼표 [0] 3 6" xfId="167" xr:uid="{00000000-0005-0000-0000-000053010000}"/>
    <cellStyle name="쉼표 [0] 3 6 2" xfId="259" xr:uid="{00000000-0005-0000-0000-000054010000}"/>
    <cellStyle name="쉼표 [0] 3 6 2 2" xfId="543" xr:uid="{00000000-0005-0000-0000-000055010000}"/>
    <cellStyle name="쉼표 [0] 3 6 2 3" xfId="821" xr:uid="{00000000-0005-0000-0000-000056010000}"/>
    <cellStyle name="쉼표 [0] 3 6 3" xfId="349" xr:uid="{00000000-0005-0000-0000-000057010000}"/>
    <cellStyle name="쉼표 [0] 3 6 3 2" xfId="629" xr:uid="{00000000-0005-0000-0000-000058010000}"/>
    <cellStyle name="쉼표 [0] 3 6 3 3" xfId="907" xr:uid="{00000000-0005-0000-0000-000059010000}"/>
    <cellStyle name="쉼표 [0] 3 6 4" xfId="454" xr:uid="{00000000-0005-0000-0000-00005A010000}"/>
    <cellStyle name="쉼표 [0] 3 6 5" xfId="732" xr:uid="{00000000-0005-0000-0000-00005B010000}"/>
    <cellStyle name="쉼표 [0] 3 7" xfId="189" xr:uid="{00000000-0005-0000-0000-00005C010000}"/>
    <cellStyle name="쉼표 [0] 3 7 2" xfId="473" xr:uid="{00000000-0005-0000-0000-00005D010000}"/>
    <cellStyle name="쉼표 [0] 3 7 3" xfId="751" xr:uid="{00000000-0005-0000-0000-00005E010000}"/>
    <cellStyle name="쉼표 [0] 3 8" xfId="278" xr:uid="{00000000-0005-0000-0000-00005F010000}"/>
    <cellStyle name="쉼표 [0] 3 8 2" xfId="559" xr:uid="{00000000-0005-0000-0000-000060010000}"/>
    <cellStyle name="쉼표 [0] 3 8 3" xfId="837" xr:uid="{00000000-0005-0000-0000-000061010000}"/>
    <cellStyle name="쉼표 [0] 3 9" xfId="366" xr:uid="{00000000-0005-0000-0000-000062010000}"/>
    <cellStyle name="쉼표 [0] 3 9 2" xfId="645" xr:uid="{00000000-0005-0000-0000-000063010000}"/>
    <cellStyle name="쉼표 [0] 3 9 3" xfId="923" xr:uid="{00000000-0005-0000-0000-000064010000}"/>
    <cellStyle name="쉼표 [0] 4" xfId="82" xr:uid="{00000000-0005-0000-0000-000065010000}"/>
    <cellStyle name="쉼표 [0] 4 10" xfId="388" xr:uid="{00000000-0005-0000-0000-000066010000}"/>
    <cellStyle name="쉼표 [0] 4 11" xfId="666" xr:uid="{00000000-0005-0000-0000-000067010000}"/>
    <cellStyle name="쉼표 [0] 4 2" xfId="93" xr:uid="{00000000-0005-0000-0000-000068010000}"/>
    <cellStyle name="쉼표 [0] 4 2 2" xfId="204" xr:uid="{00000000-0005-0000-0000-000069010000}"/>
    <cellStyle name="쉼표 [0] 4 2 2 2" xfId="488" xr:uid="{00000000-0005-0000-0000-00006A010000}"/>
    <cellStyle name="쉼표 [0] 4 2 2 3" xfId="766" xr:uid="{00000000-0005-0000-0000-00006B010000}"/>
    <cellStyle name="쉼표 [0] 4 2 3" xfId="294" xr:uid="{00000000-0005-0000-0000-00006C010000}"/>
    <cellStyle name="쉼표 [0] 4 2 3 2" xfId="574" xr:uid="{00000000-0005-0000-0000-00006D010000}"/>
    <cellStyle name="쉼표 [0] 4 2 3 3" xfId="852" xr:uid="{00000000-0005-0000-0000-00006E010000}"/>
    <cellStyle name="쉼표 [0] 4 2 4" xfId="399" xr:uid="{00000000-0005-0000-0000-00006F010000}"/>
    <cellStyle name="쉼표 [0] 4 2 5" xfId="677" xr:uid="{00000000-0005-0000-0000-000070010000}"/>
    <cellStyle name="쉼표 [0] 4 3" xfId="104" xr:uid="{00000000-0005-0000-0000-000071010000}"/>
    <cellStyle name="쉼표 [0] 4 3 2" xfId="215" xr:uid="{00000000-0005-0000-0000-000072010000}"/>
    <cellStyle name="쉼표 [0] 4 3 2 2" xfId="499" xr:uid="{00000000-0005-0000-0000-000073010000}"/>
    <cellStyle name="쉼표 [0] 4 3 2 3" xfId="777" xr:uid="{00000000-0005-0000-0000-000074010000}"/>
    <cellStyle name="쉼표 [0] 4 3 3" xfId="305" xr:uid="{00000000-0005-0000-0000-000075010000}"/>
    <cellStyle name="쉼표 [0] 4 3 3 2" xfId="585" xr:uid="{00000000-0005-0000-0000-000076010000}"/>
    <cellStyle name="쉼표 [0] 4 3 3 3" xfId="863" xr:uid="{00000000-0005-0000-0000-000077010000}"/>
    <cellStyle name="쉼표 [0] 4 3 4" xfId="410" xr:uid="{00000000-0005-0000-0000-000078010000}"/>
    <cellStyle name="쉼표 [0] 4 3 5" xfId="688" xr:uid="{00000000-0005-0000-0000-000079010000}"/>
    <cellStyle name="쉼표 [0] 4 4" xfId="122" xr:uid="{00000000-0005-0000-0000-00007A010000}"/>
    <cellStyle name="쉼표 [0] 4 4 2" xfId="231" xr:uid="{00000000-0005-0000-0000-00007B010000}"/>
    <cellStyle name="쉼표 [0] 4 4 2 2" xfId="515" xr:uid="{00000000-0005-0000-0000-00007C010000}"/>
    <cellStyle name="쉼표 [0] 4 4 2 3" xfId="793" xr:uid="{00000000-0005-0000-0000-00007D010000}"/>
    <cellStyle name="쉼표 [0] 4 4 3" xfId="321" xr:uid="{00000000-0005-0000-0000-00007E010000}"/>
    <cellStyle name="쉼표 [0] 4 4 3 2" xfId="601" xr:uid="{00000000-0005-0000-0000-00007F010000}"/>
    <cellStyle name="쉼표 [0] 4 4 3 3" xfId="879" xr:uid="{00000000-0005-0000-0000-000080010000}"/>
    <cellStyle name="쉼표 [0] 4 4 4" xfId="426" xr:uid="{00000000-0005-0000-0000-000081010000}"/>
    <cellStyle name="쉼표 [0] 4 4 5" xfId="704" xr:uid="{00000000-0005-0000-0000-000082010000}"/>
    <cellStyle name="쉼표 [0] 4 5" xfId="153" xr:uid="{00000000-0005-0000-0000-000083010000}"/>
    <cellStyle name="쉼표 [0] 4 5 2" xfId="247" xr:uid="{00000000-0005-0000-0000-000084010000}"/>
    <cellStyle name="쉼표 [0] 4 5 2 2" xfId="531" xr:uid="{00000000-0005-0000-0000-000085010000}"/>
    <cellStyle name="쉼표 [0] 4 5 2 3" xfId="809" xr:uid="{00000000-0005-0000-0000-000086010000}"/>
    <cellStyle name="쉼표 [0] 4 5 3" xfId="337" xr:uid="{00000000-0005-0000-0000-000087010000}"/>
    <cellStyle name="쉼표 [0] 4 5 3 2" xfId="617" xr:uid="{00000000-0005-0000-0000-000088010000}"/>
    <cellStyle name="쉼표 [0] 4 5 3 3" xfId="895" xr:uid="{00000000-0005-0000-0000-000089010000}"/>
    <cellStyle name="쉼표 [0] 4 5 4" xfId="442" xr:uid="{00000000-0005-0000-0000-00008A010000}"/>
    <cellStyle name="쉼표 [0] 4 5 5" xfId="720" xr:uid="{00000000-0005-0000-0000-00008B010000}"/>
    <cellStyle name="쉼표 [0] 4 6" xfId="171" xr:uid="{00000000-0005-0000-0000-00008C010000}"/>
    <cellStyle name="쉼표 [0] 4 6 2" xfId="263" xr:uid="{00000000-0005-0000-0000-00008D010000}"/>
    <cellStyle name="쉼표 [0] 4 6 2 2" xfId="547" xr:uid="{00000000-0005-0000-0000-00008E010000}"/>
    <cellStyle name="쉼표 [0] 4 6 2 3" xfId="825" xr:uid="{00000000-0005-0000-0000-00008F010000}"/>
    <cellStyle name="쉼표 [0] 4 6 3" xfId="353" xr:uid="{00000000-0005-0000-0000-000090010000}"/>
    <cellStyle name="쉼표 [0] 4 6 3 2" xfId="633" xr:uid="{00000000-0005-0000-0000-000091010000}"/>
    <cellStyle name="쉼표 [0] 4 6 3 3" xfId="911" xr:uid="{00000000-0005-0000-0000-000092010000}"/>
    <cellStyle name="쉼표 [0] 4 6 4" xfId="458" xr:uid="{00000000-0005-0000-0000-000093010000}"/>
    <cellStyle name="쉼표 [0] 4 6 5" xfId="736" xr:uid="{00000000-0005-0000-0000-000094010000}"/>
    <cellStyle name="쉼표 [0] 4 7" xfId="193" xr:uid="{00000000-0005-0000-0000-000095010000}"/>
    <cellStyle name="쉼표 [0] 4 7 2" xfId="477" xr:uid="{00000000-0005-0000-0000-000096010000}"/>
    <cellStyle name="쉼표 [0] 4 7 3" xfId="755" xr:uid="{00000000-0005-0000-0000-000097010000}"/>
    <cellStyle name="쉼표 [0] 4 8" xfId="283" xr:uid="{00000000-0005-0000-0000-000098010000}"/>
    <cellStyle name="쉼표 [0] 4 8 2" xfId="563" xr:uid="{00000000-0005-0000-0000-000099010000}"/>
    <cellStyle name="쉼표 [0] 4 8 3" xfId="841" xr:uid="{00000000-0005-0000-0000-00009A010000}"/>
    <cellStyle name="쉼표 [0] 4 9" xfId="370" xr:uid="{00000000-0005-0000-0000-00009B010000}"/>
    <cellStyle name="쉼표 [0] 4 9 2" xfId="649" xr:uid="{00000000-0005-0000-0000-00009C010000}"/>
    <cellStyle name="쉼표 [0] 4 9 3" xfId="927" xr:uid="{00000000-0005-0000-0000-00009D010000}"/>
    <cellStyle name="쉼표 [0] 5" xfId="83" xr:uid="{00000000-0005-0000-0000-00009E010000}"/>
    <cellStyle name="쉼표 [0] 5 10" xfId="389" xr:uid="{00000000-0005-0000-0000-00009F010000}"/>
    <cellStyle name="쉼표 [0] 5 11" xfId="667" xr:uid="{00000000-0005-0000-0000-0000A0010000}"/>
    <cellStyle name="쉼표 [0] 5 2" xfId="94" xr:uid="{00000000-0005-0000-0000-0000A1010000}"/>
    <cellStyle name="쉼표 [0] 5 2 2" xfId="205" xr:uid="{00000000-0005-0000-0000-0000A2010000}"/>
    <cellStyle name="쉼표 [0] 5 2 2 2" xfId="489" xr:uid="{00000000-0005-0000-0000-0000A3010000}"/>
    <cellStyle name="쉼표 [0] 5 2 2 3" xfId="767" xr:uid="{00000000-0005-0000-0000-0000A4010000}"/>
    <cellStyle name="쉼표 [0] 5 2 3" xfId="295" xr:uid="{00000000-0005-0000-0000-0000A5010000}"/>
    <cellStyle name="쉼표 [0] 5 2 3 2" xfId="575" xr:uid="{00000000-0005-0000-0000-0000A6010000}"/>
    <cellStyle name="쉼표 [0] 5 2 3 3" xfId="853" xr:uid="{00000000-0005-0000-0000-0000A7010000}"/>
    <cellStyle name="쉼표 [0] 5 2 4" xfId="400" xr:uid="{00000000-0005-0000-0000-0000A8010000}"/>
    <cellStyle name="쉼표 [0] 5 2 5" xfId="678" xr:uid="{00000000-0005-0000-0000-0000A9010000}"/>
    <cellStyle name="쉼표 [0] 5 3" xfId="105" xr:uid="{00000000-0005-0000-0000-0000AA010000}"/>
    <cellStyle name="쉼표 [0] 5 3 2" xfId="216" xr:uid="{00000000-0005-0000-0000-0000AB010000}"/>
    <cellStyle name="쉼표 [0] 5 3 2 2" xfId="500" xr:uid="{00000000-0005-0000-0000-0000AC010000}"/>
    <cellStyle name="쉼표 [0] 5 3 2 3" xfId="778" xr:uid="{00000000-0005-0000-0000-0000AD010000}"/>
    <cellStyle name="쉼표 [0] 5 3 3" xfId="306" xr:uid="{00000000-0005-0000-0000-0000AE010000}"/>
    <cellStyle name="쉼표 [0] 5 3 3 2" xfId="586" xr:uid="{00000000-0005-0000-0000-0000AF010000}"/>
    <cellStyle name="쉼표 [0] 5 3 3 3" xfId="864" xr:uid="{00000000-0005-0000-0000-0000B0010000}"/>
    <cellStyle name="쉼표 [0] 5 3 4" xfId="411" xr:uid="{00000000-0005-0000-0000-0000B1010000}"/>
    <cellStyle name="쉼표 [0] 5 3 5" xfId="689" xr:uid="{00000000-0005-0000-0000-0000B2010000}"/>
    <cellStyle name="쉼표 [0] 5 4" xfId="123" xr:uid="{00000000-0005-0000-0000-0000B3010000}"/>
    <cellStyle name="쉼표 [0] 5 4 2" xfId="232" xr:uid="{00000000-0005-0000-0000-0000B4010000}"/>
    <cellStyle name="쉼표 [0] 5 4 2 2" xfId="516" xr:uid="{00000000-0005-0000-0000-0000B5010000}"/>
    <cellStyle name="쉼표 [0] 5 4 2 3" xfId="794" xr:uid="{00000000-0005-0000-0000-0000B6010000}"/>
    <cellStyle name="쉼표 [0] 5 4 3" xfId="322" xr:uid="{00000000-0005-0000-0000-0000B7010000}"/>
    <cellStyle name="쉼표 [0] 5 4 3 2" xfId="602" xr:uid="{00000000-0005-0000-0000-0000B8010000}"/>
    <cellStyle name="쉼표 [0] 5 4 3 3" xfId="880" xr:uid="{00000000-0005-0000-0000-0000B9010000}"/>
    <cellStyle name="쉼표 [0] 5 4 4" xfId="427" xr:uid="{00000000-0005-0000-0000-0000BA010000}"/>
    <cellStyle name="쉼표 [0] 5 4 5" xfId="705" xr:uid="{00000000-0005-0000-0000-0000BB010000}"/>
    <cellStyle name="쉼표 [0] 5 5" xfId="154" xr:uid="{00000000-0005-0000-0000-0000BC010000}"/>
    <cellStyle name="쉼표 [0] 5 5 2" xfId="248" xr:uid="{00000000-0005-0000-0000-0000BD010000}"/>
    <cellStyle name="쉼표 [0] 5 5 2 2" xfId="532" xr:uid="{00000000-0005-0000-0000-0000BE010000}"/>
    <cellStyle name="쉼표 [0] 5 5 2 3" xfId="810" xr:uid="{00000000-0005-0000-0000-0000BF010000}"/>
    <cellStyle name="쉼표 [0] 5 5 3" xfId="338" xr:uid="{00000000-0005-0000-0000-0000C0010000}"/>
    <cellStyle name="쉼표 [0] 5 5 3 2" xfId="618" xr:uid="{00000000-0005-0000-0000-0000C1010000}"/>
    <cellStyle name="쉼표 [0] 5 5 3 3" xfId="896" xr:uid="{00000000-0005-0000-0000-0000C2010000}"/>
    <cellStyle name="쉼표 [0] 5 5 4" xfId="443" xr:uid="{00000000-0005-0000-0000-0000C3010000}"/>
    <cellStyle name="쉼표 [0] 5 5 5" xfId="721" xr:uid="{00000000-0005-0000-0000-0000C4010000}"/>
    <cellStyle name="쉼표 [0] 5 6" xfId="172" xr:uid="{00000000-0005-0000-0000-0000C5010000}"/>
    <cellStyle name="쉼표 [0] 5 6 2" xfId="264" xr:uid="{00000000-0005-0000-0000-0000C6010000}"/>
    <cellStyle name="쉼표 [0] 5 6 2 2" xfId="548" xr:uid="{00000000-0005-0000-0000-0000C7010000}"/>
    <cellStyle name="쉼표 [0] 5 6 2 3" xfId="826" xr:uid="{00000000-0005-0000-0000-0000C8010000}"/>
    <cellStyle name="쉼표 [0] 5 6 3" xfId="354" xr:uid="{00000000-0005-0000-0000-0000C9010000}"/>
    <cellStyle name="쉼표 [0] 5 6 3 2" xfId="634" xr:uid="{00000000-0005-0000-0000-0000CA010000}"/>
    <cellStyle name="쉼표 [0] 5 6 3 3" xfId="912" xr:uid="{00000000-0005-0000-0000-0000CB010000}"/>
    <cellStyle name="쉼표 [0] 5 6 4" xfId="459" xr:uid="{00000000-0005-0000-0000-0000CC010000}"/>
    <cellStyle name="쉼표 [0] 5 6 5" xfId="737" xr:uid="{00000000-0005-0000-0000-0000CD010000}"/>
    <cellStyle name="쉼표 [0] 5 7" xfId="194" xr:uid="{00000000-0005-0000-0000-0000CE010000}"/>
    <cellStyle name="쉼표 [0] 5 7 2" xfId="478" xr:uid="{00000000-0005-0000-0000-0000CF010000}"/>
    <cellStyle name="쉼표 [0] 5 7 3" xfId="756" xr:uid="{00000000-0005-0000-0000-0000D0010000}"/>
    <cellStyle name="쉼표 [0] 5 8" xfId="284" xr:uid="{00000000-0005-0000-0000-0000D1010000}"/>
    <cellStyle name="쉼표 [0] 5 8 2" xfId="564" xr:uid="{00000000-0005-0000-0000-0000D2010000}"/>
    <cellStyle name="쉼표 [0] 5 8 3" xfId="842" xr:uid="{00000000-0005-0000-0000-0000D3010000}"/>
    <cellStyle name="쉼표 [0] 5 9" xfId="371" xr:uid="{00000000-0005-0000-0000-0000D4010000}"/>
    <cellStyle name="쉼표 [0] 5 9 2" xfId="650" xr:uid="{00000000-0005-0000-0000-0000D5010000}"/>
    <cellStyle name="쉼표 [0] 5 9 3" xfId="928" xr:uid="{00000000-0005-0000-0000-0000D6010000}"/>
    <cellStyle name="쉼표 [0] 6" xfId="95" xr:uid="{00000000-0005-0000-0000-0000D7010000}"/>
    <cellStyle name="쉼표 [0] 6 2" xfId="206" xr:uid="{00000000-0005-0000-0000-0000D8010000}"/>
    <cellStyle name="쉼표 [0] 6 2 2" xfId="490" xr:uid="{00000000-0005-0000-0000-0000D9010000}"/>
    <cellStyle name="쉼표 [0] 6 2 3" xfId="768" xr:uid="{00000000-0005-0000-0000-0000DA010000}"/>
    <cellStyle name="쉼표 [0] 6 3" xfId="296" xr:uid="{00000000-0005-0000-0000-0000DB010000}"/>
    <cellStyle name="쉼표 [0] 6 3 2" xfId="576" xr:uid="{00000000-0005-0000-0000-0000DC010000}"/>
    <cellStyle name="쉼표 [0] 6 3 3" xfId="854" xr:uid="{00000000-0005-0000-0000-0000DD010000}"/>
    <cellStyle name="쉼표 [0] 6 4" xfId="401" xr:uid="{00000000-0005-0000-0000-0000DE010000}"/>
    <cellStyle name="쉼표 [0] 6 5" xfId="679" xr:uid="{00000000-0005-0000-0000-0000DF010000}"/>
    <cellStyle name="쉼표 [0] 7" xfId="106" xr:uid="{00000000-0005-0000-0000-0000E0010000}"/>
    <cellStyle name="쉼표 [0] 7 2" xfId="217" xr:uid="{00000000-0005-0000-0000-0000E1010000}"/>
    <cellStyle name="쉼표 [0] 7 2 2" xfId="501" xr:uid="{00000000-0005-0000-0000-0000E2010000}"/>
    <cellStyle name="쉼표 [0] 7 2 3" xfId="779" xr:uid="{00000000-0005-0000-0000-0000E3010000}"/>
    <cellStyle name="쉼표 [0] 7 3" xfId="307" xr:uid="{00000000-0005-0000-0000-0000E4010000}"/>
    <cellStyle name="쉼표 [0] 7 3 2" xfId="587" xr:uid="{00000000-0005-0000-0000-0000E5010000}"/>
    <cellStyle name="쉼표 [0] 7 3 3" xfId="865" xr:uid="{00000000-0005-0000-0000-0000E6010000}"/>
    <cellStyle name="쉼표 [0] 7 4" xfId="412" xr:uid="{00000000-0005-0000-0000-0000E7010000}"/>
    <cellStyle name="쉼표 [0] 7 5" xfId="690" xr:uid="{00000000-0005-0000-0000-0000E8010000}"/>
    <cellStyle name="쉼표 [0] 8" xfId="124" xr:uid="{00000000-0005-0000-0000-0000E9010000}"/>
    <cellStyle name="쉼표 [0] 8 2" xfId="233" xr:uid="{00000000-0005-0000-0000-0000EA010000}"/>
    <cellStyle name="쉼표 [0] 8 2 2" xfId="517" xr:uid="{00000000-0005-0000-0000-0000EB010000}"/>
    <cellStyle name="쉼표 [0] 8 2 3" xfId="795" xr:uid="{00000000-0005-0000-0000-0000EC010000}"/>
    <cellStyle name="쉼표 [0] 8 3" xfId="323" xr:uid="{00000000-0005-0000-0000-0000ED010000}"/>
    <cellStyle name="쉼표 [0] 8 3 2" xfId="603" xr:uid="{00000000-0005-0000-0000-0000EE010000}"/>
    <cellStyle name="쉼표 [0] 8 3 3" xfId="881" xr:uid="{00000000-0005-0000-0000-0000EF010000}"/>
    <cellStyle name="쉼표 [0] 8 4" xfId="428" xr:uid="{00000000-0005-0000-0000-0000F0010000}"/>
    <cellStyle name="쉼표 [0] 8 5" xfId="706" xr:uid="{00000000-0005-0000-0000-0000F1010000}"/>
    <cellStyle name="쉼표 [0] 9" xfId="155" xr:uid="{00000000-0005-0000-0000-0000F2010000}"/>
    <cellStyle name="쉼표 [0] 9 2" xfId="249" xr:uid="{00000000-0005-0000-0000-0000F3010000}"/>
    <cellStyle name="쉼표 [0] 9 2 2" xfId="533" xr:uid="{00000000-0005-0000-0000-0000F4010000}"/>
    <cellStyle name="쉼표 [0] 9 2 3" xfId="811" xr:uid="{00000000-0005-0000-0000-0000F5010000}"/>
    <cellStyle name="쉼표 [0] 9 3" xfId="339" xr:uid="{00000000-0005-0000-0000-0000F6010000}"/>
    <cellStyle name="쉼표 [0] 9 3 2" xfId="619" xr:uid="{00000000-0005-0000-0000-0000F7010000}"/>
    <cellStyle name="쉼표 [0] 9 3 3" xfId="897" xr:uid="{00000000-0005-0000-0000-0000F8010000}"/>
    <cellStyle name="쉼표 [0] 9 4" xfId="444" xr:uid="{00000000-0005-0000-0000-0000F9010000}"/>
    <cellStyle name="쉼표 [0] 9 5" xfId="722" xr:uid="{00000000-0005-0000-0000-0000FA010000}"/>
    <cellStyle name="연결된 셀 2" xfId="60" xr:uid="{00000000-0005-0000-0000-0000FB010000}"/>
    <cellStyle name="요약 2" xfId="61" xr:uid="{00000000-0005-0000-0000-0000FC010000}"/>
    <cellStyle name="입력 2" xfId="62" xr:uid="{00000000-0005-0000-0000-0000FD010000}"/>
    <cellStyle name="제목 1 2" xfId="63" xr:uid="{00000000-0005-0000-0000-0000FE010000}"/>
    <cellStyle name="제목 2 2" xfId="64" xr:uid="{00000000-0005-0000-0000-0000FF010000}"/>
    <cellStyle name="제목 3 2" xfId="65" xr:uid="{00000000-0005-0000-0000-000000020000}"/>
    <cellStyle name="제목 4 2" xfId="66" xr:uid="{00000000-0005-0000-0000-000001020000}"/>
    <cellStyle name="제목 5" xfId="67" xr:uid="{00000000-0005-0000-0000-000002020000}"/>
    <cellStyle name="좋음 2" xfId="68" xr:uid="{00000000-0005-0000-0000-000003020000}"/>
    <cellStyle name="출력 2" xfId="69" xr:uid="{00000000-0005-0000-0000-000004020000}"/>
    <cellStyle name="콤마 [0]" xfId="18" xr:uid="{00000000-0005-0000-0000-000005020000}"/>
    <cellStyle name="콤마 [0] 10" xfId="180" xr:uid="{00000000-0005-0000-0000-000006020000}"/>
    <cellStyle name="콤마 [0] 10 2" xfId="467" xr:uid="{00000000-0005-0000-0000-000007020000}"/>
    <cellStyle name="콤마 [0] 10 3" xfId="745" xr:uid="{00000000-0005-0000-0000-000008020000}"/>
    <cellStyle name="콤마 [0] 11" xfId="186" xr:uid="{00000000-0005-0000-0000-000009020000}"/>
    <cellStyle name="콤마 [0] 11 2" xfId="470" xr:uid="{00000000-0005-0000-0000-00000A020000}"/>
    <cellStyle name="콤마 [0] 11 3" xfId="748" xr:uid="{00000000-0005-0000-0000-00000B020000}"/>
    <cellStyle name="콤마 [0] 12" xfId="274" xr:uid="{00000000-0005-0000-0000-00000C020000}"/>
    <cellStyle name="콤마 [0] 12 2" xfId="556" xr:uid="{00000000-0005-0000-0000-00000D020000}"/>
    <cellStyle name="콤마 [0] 12 3" xfId="834" xr:uid="{00000000-0005-0000-0000-00000E020000}"/>
    <cellStyle name="콤마 [0] 13" xfId="363" xr:uid="{00000000-0005-0000-0000-00000F020000}"/>
    <cellStyle name="콤마 [0] 13 2" xfId="642" xr:uid="{00000000-0005-0000-0000-000010020000}"/>
    <cellStyle name="콤마 [0] 13 3" xfId="920" xr:uid="{00000000-0005-0000-0000-000011020000}"/>
    <cellStyle name="콤마 [0] 14" xfId="381" xr:uid="{00000000-0005-0000-0000-000012020000}"/>
    <cellStyle name="콤마 [0] 15" xfId="659" xr:uid="{00000000-0005-0000-0000-000013020000}"/>
    <cellStyle name="콤마 [0] 2" xfId="86" xr:uid="{00000000-0005-0000-0000-000014020000}"/>
    <cellStyle name="콤마 [0] 2 2" xfId="24" xr:uid="{00000000-0005-0000-0000-000015020000}"/>
    <cellStyle name="콤마 [0] 2 2 10" xfId="367" xr:uid="{00000000-0005-0000-0000-000016020000}"/>
    <cellStyle name="콤마 [0] 2 2 10 2" xfId="646" xr:uid="{00000000-0005-0000-0000-000017020000}"/>
    <cellStyle name="콤마 [0] 2 2 10 3" xfId="924" xr:uid="{00000000-0005-0000-0000-000018020000}"/>
    <cellStyle name="콤마 [0] 2 2 11" xfId="385" xr:uid="{00000000-0005-0000-0000-000019020000}"/>
    <cellStyle name="콤마 [0] 2 2 12" xfId="663" xr:uid="{00000000-0005-0000-0000-00001A020000}"/>
    <cellStyle name="콤마 [0] 2 2 2" xfId="90" xr:uid="{00000000-0005-0000-0000-00001B020000}"/>
    <cellStyle name="콤마 [0] 2 2 2 2" xfId="201" xr:uid="{00000000-0005-0000-0000-00001C020000}"/>
    <cellStyle name="콤마 [0] 2 2 2 2 2" xfId="485" xr:uid="{00000000-0005-0000-0000-00001D020000}"/>
    <cellStyle name="콤마 [0] 2 2 2 2 3" xfId="763" xr:uid="{00000000-0005-0000-0000-00001E020000}"/>
    <cellStyle name="콤마 [0] 2 2 2 3" xfId="291" xr:uid="{00000000-0005-0000-0000-00001F020000}"/>
    <cellStyle name="콤마 [0] 2 2 2 3 2" xfId="571" xr:uid="{00000000-0005-0000-0000-000020020000}"/>
    <cellStyle name="콤마 [0] 2 2 2 3 3" xfId="849" xr:uid="{00000000-0005-0000-0000-000021020000}"/>
    <cellStyle name="콤마 [0] 2 2 2 4" xfId="396" xr:uid="{00000000-0005-0000-0000-000022020000}"/>
    <cellStyle name="콤마 [0] 2 2 2 5" xfId="674" xr:uid="{00000000-0005-0000-0000-000023020000}"/>
    <cellStyle name="콤마 [0] 2 2 3" xfId="101" xr:uid="{00000000-0005-0000-0000-000024020000}"/>
    <cellStyle name="콤마 [0] 2 2 3 2" xfId="212" xr:uid="{00000000-0005-0000-0000-000025020000}"/>
    <cellStyle name="콤마 [0] 2 2 3 2 2" xfId="496" xr:uid="{00000000-0005-0000-0000-000026020000}"/>
    <cellStyle name="콤마 [0] 2 2 3 2 3" xfId="774" xr:uid="{00000000-0005-0000-0000-000027020000}"/>
    <cellStyle name="콤마 [0] 2 2 3 3" xfId="302" xr:uid="{00000000-0005-0000-0000-000028020000}"/>
    <cellStyle name="콤마 [0] 2 2 3 3 2" xfId="582" xr:uid="{00000000-0005-0000-0000-000029020000}"/>
    <cellStyle name="콤마 [0] 2 2 3 3 3" xfId="860" xr:uid="{00000000-0005-0000-0000-00002A020000}"/>
    <cellStyle name="콤마 [0] 2 2 3 4" xfId="407" xr:uid="{00000000-0005-0000-0000-00002B020000}"/>
    <cellStyle name="콤마 [0] 2 2 3 5" xfId="685" xr:uid="{00000000-0005-0000-0000-00002C020000}"/>
    <cellStyle name="콤마 [0] 2 2 4" xfId="108" xr:uid="{00000000-0005-0000-0000-00002D020000}"/>
    <cellStyle name="콤마 [0] 2 2 4 2" xfId="125" xr:uid="{00000000-0005-0000-0000-00002E020000}"/>
    <cellStyle name="콤마 [0] 2 2 4 2 2" xfId="234" xr:uid="{00000000-0005-0000-0000-00002F020000}"/>
    <cellStyle name="콤마 [0] 2 2 4 2 2 2" xfId="518" xr:uid="{00000000-0005-0000-0000-000030020000}"/>
    <cellStyle name="콤마 [0] 2 2 4 2 2 3" xfId="796" xr:uid="{00000000-0005-0000-0000-000031020000}"/>
    <cellStyle name="콤마 [0] 2 2 4 2 3" xfId="324" xr:uid="{00000000-0005-0000-0000-000032020000}"/>
    <cellStyle name="콤마 [0] 2 2 4 2 3 2" xfId="604" xr:uid="{00000000-0005-0000-0000-000033020000}"/>
    <cellStyle name="콤마 [0] 2 2 4 2 3 3" xfId="882" xr:uid="{00000000-0005-0000-0000-000034020000}"/>
    <cellStyle name="콤마 [0] 2 2 4 2 4" xfId="429" xr:uid="{00000000-0005-0000-0000-000035020000}"/>
    <cellStyle name="콤마 [0] 2 2 4 2 5" xfId="707" xr:uid="{00000000-0005-0000-0000-000036020000}"/>
    <cellStyle name="콤마 [0] 2 2 4 3" xfId="156" xr:uid="{00000000-0005-0000-0000-000037020000}"/>
    <cellStyle name="콤마 [0] 2 2 4 3 2" xfId="250" xr:uid="{00000000-0005-0000-0000-000038020000}"/>
    <cellStyle name="콤마 [0] 2 2 4 3 2 2" xfId="534" xr:uid="{00000000-0005-0000-0000-000039020000}"/>
    <cellStyle name="콤마 [0] 2 2 4 3 2 3" xfId="812" xr:uid="{00000000-0005-0000-0000-00003A020000}"/>
    <cellStyle name="콤마 [0] 2 2 4 3 3" xfId="340" xr:uid="{00000000-0005-0000-0000-00003B020000}"/>
    <cellStyle name="콤마 [0] 2 2 4 3 3 2" xfId="620" xr:uid="{00000000-0005-0000-0000-00003C020000}"/>
    <cellStyle name="콤마 [0] 2 2 4 3 3 3" xfId="898" xr:uid="{00000000-0005-0000-0000-00003D020000}"/>
    <cellStyle name="콤마 [0] 2 2 4 3 4" xfId="445" xr:uid="{00000000-0005-0000-0000-00003E020000}"/>
    <cellStyle name="콤마 [0] 2 2 4 3 5" xfId="723" xr:uid="{00000000-0005-0000-0000-00003F020000}"/>
    <cellStyle name="콤마 [0] 2 2 4 4" xfId="174" xr:uid="{00000000-0005-0000-0000-000040020000}"/>
    <cellStyle name="콤마 [0] 2 2 4 4 2" xfId="266" xr:uid="{00000000-0005-0000-0000-000041020000}"/>
    <cellStyle name="콤마 [0] 2 2 4 4 2 2" xfId="550" xr:uid="{00000000-0005-0000-0000-000042020000}"/>
    <cellStyle name="콤마 [0] 2 2 4 4 2 3" xfId="828" xr:uid="{00000000-0005-0000-0000-000043020000}"/>
    <cellStyle name="콤마 [0] 2 2 4 4 3" xfId="356" xr:uid="{00000000-0005-0000-0000-000044020000}"/>
    <cellStyle name="콤마 [0] 2 2 4 4 3 2" xfId="636" xr:uid="{00000000-0005-0000-0000-000045020000}"/>
    <cellStyle name="콤마 [0] 2 2 4 4 3 3" xfId="914" xr:uid="{00000000-0005-0000-0000-000046020000}"/>
    <cellStyle name="콤마 [0] 2 2 4 4 4" xfId="461" xr:uid="{00000000-0005-0000-0000-000047020000}"/>
    <cellStyle name="콤마 [0] 2 2 4 4 5" xfId="739" xr:uid="{00000000-0005-0000-0000-000048020000}"/>
    <cellStyle name="콤마 [0] 2 2 4 5" xfId="218" xr:uid="{00000000-0005-0000-0000-000049020000}"/>
    <cellStyle name="콤마 [0] 2 2 4 5 2" xfId="502" xr:uid="{00000000-0005-0000-0000-00004A020000}"/>
    <cellStyle name="콤마 [0] 2 2 4 5 3" xfId="780" xr:uid="{00000000-0005-0000-0000-00004B020000}"/>
    <cellStyle name="콤마 [0] 2 2 4 6" xfId="308" xr:uid="{00000000-0005-0000-0000-00004C020000}"/>
    <cellStyle name="콤마 [0] 2 2 4 6 2" xfId="588" xr:uid="{00000000-0005-0000-0000-00004D020000}"/>
    <cellStyle name="콤마 [0] 2 2 4 6 3" xfId="866" xr:uid="{00000000-0005-0000-0000-00004E020000}"/>
    <cellStyle name="콤마 [0] 2 2 4 7" xfId="373" xr:uid="{00000000-0005-0000-0000-00004F020000}"/>
    <cellStyle name="콤마 [0] 2 2 4 7 2" xfId="652" xr:uid="{00000000-0005-0000-0000-000050020000}"/>
    <cellStyle name="콤마 [0] 2 2 4 7 3" xfId="930" xr:uid="{00000000-0005-0000-0000-000051020000}"/>
    <cellStyle name="콤마 [0] 2 2 4 8" xfId="413" xr:uid="{00000000-0005-0000-0000-000052020000}"/>
    <cellStyle name="콤마 [0] 2 2 4 9" xfId="691" xr:uid="{00000000-0005-0000-0000-000053020000}"/>
    <cellStyle name="콤마 [0] 2 2 5" xfId="119" xr:uid="{00000000-0005-0000-0000-000054020000}"/>
    <cellStyle name="콤마 [0] 2 2 5 2" xfId="228" xr:uid="{00000000-0005-0000-0000-000055020000}"/>
    <cellStyle name="콤마 [0] 2 2 5 2 2" xfId="512" xr:uid="{00000000-0005-0000-0000-000056020000}"/>
    <cellStyle name="콤마 [0] 2 2 5 2 3" xfId="790" xr:uid="{00000000-0005-0000-0000-000057020000}"/>
    <cellStyle name="콤마 [0] 2 2 5 3" xfId="318" xr:uid="{00000000-0005-0000-0000-000058020000}"/>
    <cellStyle name="콤마 [0] 2 2 5 3 2" xfId="598" xr:uid="{00000000-0005-0000-0000-000059020000}"/>
    <cellStyle name="콤마 [0] 2 2 5 3 3" xfId="876" xr:uid="{00000000-0005-0000-0000-00005A020000}"/>
    <cellStyle name="콤마 [0] 2 2 5 4" xfId="423" xr:uid="{00000000-0005-0000-0000-00005B020000}"/>
    <cellStyle name="콤마 [0] 2 2 5 5" xfId="701" xr:uid="{00000000-0005-0000-0000-00005C020000}"/>
    <cellStyle name="콤마 [0] 2 2 6" xfId="150" xr:uid="{00000000-0005-0000-0000-00005D020000}"/>
    <cellStyle name="콤마 [0] 2 2 6 2" xfId="244" xr:uid="{00000000-0005-0000-0000-00005E020000}"/>
    <cellStyle name="콤마 [0] 2 2 6 2 2" xfId="528" xr:uid="{00000000-0005-0000-0000-00005F020000}"/>
    <cellStyle name="콤마 [0] 2 2 6 2 3" xfId="806" xr:uid="{00000000-0005-0000-0000-000060020000}"/>
    <cellStyle name="콤마 [0] 2 2 6 3" xfId="334" xr:uid="{00000000-0005-0000-0000-000061020000}"/>
    <cellStyle name="콤마 [0] 2 2 6 3 2" xfId="614" xr:uid="{00000000-0005-0000-0000-000062020000}"/>
    <cellStyle name="콤마 [0] 2 2 6 3 3" xfId="892" xr:uid="{00000000-0005-0000-0000-000063020000}"/>
    <cellStyle name="콤마 [0] 2 2 6 4" xfId="439" xr:uid="{00000000-0005-0000-0000-000064020000}"/>
    <cellStyle name="콤마 [0] 2 2 6 5" xfId="717" xr:uid="{00000000-0005-0000-0000-000065020000}"/>
    <cellStyle name="콤마 [0] 2 2 7" xfId="168" xr:uid="{00000000-0005-0000-0000-000066020000}"/>
    <cellStyle name="콤마 [0] 2 2 7 2" xfId="260" xr:uid="{00000000-0005-0000-0000-000067020000}"/>
    <cellStyle name="콤마 [0] 2 2 7 2 2" xfId="544" xr:uid="{00000000-0005-0000-0000-000068020000}"/>
    <cellStyle name="콤마 [0] 2 2 7 2 3" xfId="822" xr:uid="{00000000-0005-0000-0000-000069020000}"/>
    <cellStyle name="콤마 [0] 2 2 7 3" xfId="350" xr:uid="{00000000-0005-0000-0000-00006A020000}"/>
    <cellStyle name="콤마 [0] 2 2 7 3 2" xfId="630" xr:uid="{00000000-0005-0000-0000-00006B020000}"/>
    <cellStyle name="콤마 [0] 2 2 7 3 3" xfId="908" xr:uid="{00000000-0005-0000-0000-00006C020000}"/>
    <cellStyle name="콤마 [0] 2 2 7 4" xfId="455" xr:uid="{00000000-0005-0000-0000-00006D020000}"/>
    <cellStyle name="콤마 [0] 2 2 7 5" xfId="733" xr:uid="{00000000-0005-0000-0000-00006E020000}"/>
    <cellStyle name="콤마 [0] 2 2 8" xfId="190" xr:uid="{00000000-0005-0000-0000-00006F020000}"/>
    <cellStyle name="콤마 [0] 2 2 8 2" xfId="474" xr:uid="{00000000-0005-0000-0000-000070020000}"/>
    <cellStyle name="콤마 [0] 2 2 8 3" xfId="752" xr:uid="{00000000-0005-0000-0000-000071020000}"/>
    <cellStyle name="콤마 [0] 2 2 9" xfId="279" xr:uid="{00000000-0005-0000-0000-000072020000}"/>
    <cellStyle name="콤마 [0] 2 2 9 2" xfId="560" xr:uid="{00000000-0005-0000-0000-000073020000}"/>
    <cellStyle name="콤마 [0] 2 2 9 3" xfId="838" xr:uid="{00000000-0005-0000-0000-000074020000}"/>
    <cellStyle name="콤마 [0] 2 3" xfId="197" xr:uid="{00000000-0005-0000-0000-000075020000}"/>
    <cellStyle name="콤마 [0] 2 3 2" xfId="481" xr:uid="{00000000-0005-0000-0000-000076020000}"/>
    <cellStyle name="콤마 [0] 2 3 3" xfId="759" xr:uid="{00000000-0005-0000-0000-000077020000}"/>
    <cellStyle name="콤마 [0] 2 4" xfId="287" xr:uid="{00000000-0005-0000-0000-000078020000}"/>
    <cellStyle name="콤마 [0] 2 4 2" xfId="567" xr:uid="{00000000-0005-0000-0000-000079020000}"/>
    <cellStyle name="콤마 [0] 2 4 3" xfId="845" xr:uid="{00000000-0005-0000-0000-00007A020000}"/>
    <cellStyle name="콤마 [0] 2 5" xfId="392" xr:uid="{00000000-0005-0000-0000-00007B020000}"/>
    <cellStyle name="콤마 [0] 2 6" xfId="670" xr:uid="{00000000-0005-0000-0000-00007C020000}"/>
    <cellStyle name="콤마 [0] 3" xfId="97" xr:uid="{00000000-0005-0000-0000-00007D020000}"/>
    <cellStyle name="콤마 [0] 3 2" xfId="25" xr:uid="{00000000-0005-0000-0000-00007E020000}"/>
    <cellStyle name="콤마 [0] 3 2 10" xfId="386" xr:uid="{00000000-0005-0000-0000-00007F020000}"/>
    <cellStyle name="콤마 [0] 3 2 11" xfId="664" xr:uid="{00000000-0005-0000-0000-000080020000}"/>
    <cellStyle name="콤마 [0] 3 2 2" xfId="91" xr:uid="{00000000-0005-0000-0000-000081020000}"/>
    <cellStyle name="콤마 [0] 3 2 2 2" xfId="202" xr:uid="{00000000-0005-0000-0000-000082020000}"/>
    <cellStyle name="콤마 [0] 3 2 2 2 2" xfId="486" xr:uid="{00000000-0005-0000-0000-000083020000}"/>
    <cellStyle name="콤마 [0] 3 2 2 2 3" xfId="764" xr:uid="{00000000-0005-0000-0000-000084020000}"/>
    <cellStyle name="콤마 [0] 3 2 2 3" xfId="292" xr:uid="{00000000-0005-0000-0000-000085020000}"/>
    <cellStyle name="콤마 [0] 3 2 2 3 2" xfId="572" xr:uid="{00000000-0005-0000-0000-000086020000}"/>
    <cellStyle name="콤마 [0] 3 2 2 3 3" xfId="850" xr:uid="{00000000-0005-0000-0000-000087020000}"/>
    <cellStyle name="콤마 [0] 3 2 2 4" xfId="397" xr:uid="{00000000-0005-0000-0000-000088020000}"/>
    <cellStyle name="콤마 [0] 3 2 2 5" xfId="675" xr:uid="{00000000-0005-0000-0000-000089020000}"/>
    <cellStyle name="콤마 [0] 3 2 3" xfId="102" xr:uid="{00000000-0005-0000-0000-00008A020000}"/>
    <cellStyle name="콤마 [0] 3 2 3 2" xfId="213" xr:uid="{00000000-0005-0000-0000-00008B020000}"/>
    <cellStyle name="콤마 [0] 3 2 3 2 2" xfId="497" xr:uid="{00000000-0005-0000-0000-00008C020000}"/>
    <cellStyle name="콤마 [0] 3 2 3 2 3" xfId="775" xr:uid="{00000000-0005-0000-0000-00008D020000}"/>
    <cellStyle name="콤마 [0] 3 2 3 3" xfId="303" xr:uid="{00000000-0005-0000-0000-00008E020000}"/>
    <cellStyle name="콤마 [0] 3 2 3 3 2" xfId="583" xr:uid="{00000000-0005-0000-0000-00008F020000}"/>
    <cellStyle name="콤마 [0] 3 2 3 3 3" xfId="861" xr:uid="{00000000-0005-0000-0000-000090020000}"/>
    <cellStyle name="콤마 [0] 3 2 3 4" xfId="408" xr:uid="{00000000-0005-0000-0000-000091020000}"/>
    <cellStyle name="콤마 [0] 3 2 3 5" xfId="686" xr:uid="{00000000-0005-0000-0000-000092020000}"/>
    <cellStyle name="콤마 [0] 3 2 4" xfId="120" xr:uid="{00000000-0005-0000-0000-000093020000}"/>
    <cellStyle name="콤마 [0] 3 2 4 2" xfId="229" xr:uid="{00000000-0005-0000-0000-000094020000}"/>
    <cellStyle name="콤마 [0] 3 2 4 2 2" xfId="513" xr:uid="{00000000-0005-0000-0000-000095020000}"/>
    <cellStyle name="콤마 [0] 3 2 4 2 3" xfId="791" xr:uid="{00000000-0005-0000-0000-000096020000}"/>
    <cellStyle name="콤마 [0] 3 2 4 3" xfId="319" xr:uid="{00000000-0005-0000-0000-000097020000}"/>
    <cellStyle name="콤마 [0] 3 2 4 3 2" xfId="599" xr:uid="{00000000-0005-0000-0000-000098020000}"/>
    <cellStyle name="콤마 [0] 3 2 4 3 3" xfId="877" xr:uid="{00000000-0005-0000-0000-000099020000}"/>
    <cellStyle name="콤마 [0] 3 2 4 4" xfId="424" xr:uid="{00000000-0005-0000-0000-00009A020000}"/>
    <cellStyle name="콤마 [0] 3 2 4 5" xfId="702" xr:uid="{00000000-0005-0000-0000-00009B020000}"/>
    <cellStyle name="콤마 [0] 3 2 5" xfId="151" xr:uid="{00000000-0005-0000-0000-00009C020000}"/>
    <cellStyle name="콤마 [0] 3 2 5 2" xfId="245" xr:uid="{00000000-0005-0000-0000-00009D020000}"/>
    <cellStyle name="콤마 [0] 3 2 5 2 2" xfId="529" xr:uid="{00000000-0005-0000-0000-00009E020000}"/>
    <cellStyle name="콤마 [0] 3 2 5 2 3" xfId="807" xr:uid="{00000000-0005-0000-0000-00009F020000}"/>
    <cellStyle name="콤마 [0] 3 2 5 3" xfId="335" xr:uid="{00000000-0005-0000-0000-0000A0020000}"/>
    <cellStyle name="콤마 [0] 3 2 5 3 2" xfId="615" xr:uid="{00000000-0005-0000-0000-0000A1020000}"/>
    <cellStyle name="콤마 [0] 3 2 5 3 3" xfId="893" xr:uid="{00000000-0005-0000-0000-0000A2020000}"/>
    <cellStyle name="콤마 [0] 3 2 5 4" xfId="440" xr:uid="{00000000-0005-0000-0000-0000A3020000}"/>
    <cellStyle name="콤마 [0] 3 2 5 5" xfId="718" xr:uid="{00000000-0005-0000-0000-0000A4020000}"/>
    <cellStyle name="콤마 [0] 3 2 6" xfId="169" xr:uid="{00000000-0005-0000-0000-0000A5020000}"/>
    <cellStyle name="콤마 [0] 3 2 6 2" xfId="261" xr:uid="{00000000-0005-0000-0000-0000A6020000}"/>
    <cellStyle name="콤마 [0] 3 2 6 2 2" xfId="545" xr:uid="{00000000-0005-0000-0000-0000A7020000}"/>
    <cellStyle name="콤마 [0] 3 2 6 2 3" xfId="823" xr:uid="{00000000-0005-0000-0000-0000A8020000}"/>
    <cellStyle name="콤마 [0] 3 2 6 3" xfId="351" xr:uid="{00000000-0005-0000-0000-0000A9020000}"/>
    <cellStyle name="콤마 [0] 3 2 6 3 2" xfId="631" xr:uid="{00000000-0005-0000-0000-0000AA020000}"/>
    <cellStyle name="콤마 [0] 3 2 6 3 3" xfId="909" xr:uid="{00000000-0005-0000-0000-0000AB020000}"/>
    <cellStyle name="콤마 [0] 3 2 6 4" xfId="456" xr:uid="{00000000-0005-0000-0000-0000AC020000}"/>
    <cellStyle name="콤마 [0] 3 2 6 5" xfId="734" xr:uid="{00000000-0005-0000-0000-0000AD020000}"/>
    <cellStyle name="콤마 [0] 3 2 7" xfId="191" xr:uid="{00000000-0005-0000-0000-0000AE020000}"/>
    <cellStyle name="콤마 [0] 3 2 7 2" xfId="475" xr:uid="{00000000-0005-0000-0000-0000AF020000}"/>
    <cellStyle name="콤마 [0] 3 2 7 3" xfId="753" xr:uid="{00000000-0005-0000-0000-0000B0020000}"/>
    <cellStyle name="콤마 [0] 3 2 8" xfId="280" xr:uid="{00000000-0005-0000-0000-0000B1020000}"/>
    <cellStyle name="콤마 [0] 3 2 8 2" xfId="561" xr:uid="{00000000-0005-0000-0000-0000B2020000}"/>
    <cellStyle name="콤마 [0] 3 2 8 3" xfId="839" xr:uid="{00000000-0005-0000-0000-0000B3020000}"/>
    <cellStyle name="콤마 [0] 3 2 9" xfId="368" xr:uid="{00000000-0005-0000-0000-0000B4020000}"/>
    <cellStyle name="콤마 [0] 3 2 9 2" xfId="647" xr:uid="{00000000-0005-0000-0000-0000B5020000}"/>
    <cellStyle name="콤마 [0] 3 2 9 3" xfId="925" xr:uid="{00000000-0005-0000-0000-0000B6020000}"/>
    <cellStyle name="콤마 [0] 3 3" xfId="208" xr:uid="{00000000-0005-0000-0000-0000B7020000}"/>
    <cellStyle name="콤마 [0] 3 3 2" xfId="492" xr:uid="{00000000-0005-0000-0000-0000B8020000}"/>
    <cellStyle name="콤마 [0] 3 3 3" xfId="770" xr:uid="{00000000-0005-0000-0000-0000B9020000}"/>
    <cellStyle name="콤마 [0] 3 4" xfId="298" xr:uid="{00000000-0005-0000-0000-0000BA020000}"/>
    <cellStyle name="콤마 [0] 3 4 2" xfId="578" xr:uid="{00000000-0005-0000-0000-0000BB020000}"/>
    <cellStyle name="콤마 [0] 3 4 3" xfId="856" xr:uid="{00000000-0005-0000-0000-0000BC020000}"/>
    <cellStyle name="콤마 [0] 3 5" xfId="403" xr:uid="{00000000-0005-0000-0000-0000BD020000}"/>
    <cellStyle name="콤마 [0] 3 6" xfId="681" xr:uid="{00000000-0005-0000-0000-0000BE020000}"/>
    <cellStyle name="콤마 [0] 4" xfId="109" xr:uid="{00000000-0005-0000-0000-0000BF020000}"/>
    <cellStyle name="콤마 [0] 4 2" xfId="126" xr:uid="{00000000-0005-0000-0000-0000C0020000}"/>
    <cellStyle name="콤마 [0] 4 2 2" xfId="235" xr:uid="{00000000-0005-0000-0000-0000C1020000}"/>
    <cellStyle name="콤마 [0] 4 2 2 2" xfId="519" xr:uid="{00000000-0005-0000-0000-0000C2020000}"/>
    <cellStyle name="콤마 [0] 4 2 2 3" xfId="797" xr:uid="{00000000-0005-0000-0000-0000C3020000}"/>
    <cellStyle name="콤마 [0] 4 2 3" xfId="325" xr:uid="{00000000-0005-0000-0000-0000C4020000}"/>
    <cellStyle name="콤마 [0] 4 2 3 2" xfId="605" xr:uid="{00000000-0005-0000-0000-0000C5020000}"/>
    <cellStyle name="콤마 [0] 4 2 3 3" xfId="883" xr:uid="{00000000-0005-0000-0000-0000C6020000}"/>
    <cellStyle name="콤마 [0] 4 2 4" xfId="430" xr:uid="{00000000-0005-0000-0000-0000C7020000}"/>
    <cellStyle name="콤마 [0] 4 2 5" xfId="708" xr:uid="{00000000-0005-0000-0000-0000C8020000}"/>
    <cellStyle name="콤마 [0] 4 3" xfId="157" xr:uid="{00000000-0005-0000-0000-0000C9020000}"/>
    <cellStyle name="콤마 [0] 4 3 2" xfId="251" xr:uid="{00000000-0005-0000-0000-0000CA020000}"/>
    <cellStyle name="콤마 [0] 4 3 2 2" xfId="535" xr:uid="{00000000-0005-0000-0000-0000CB020000}"/>
    <cellStyle name="콤마 [0] 4 3 2 3" xfId="813" xr:uid="{00000000-0005-0000-0000-0000CC020000}"/>
    <cellStyle name="콤마 [0] 4 3 3" xfId="341" xr:uid="{00000000-0005-0000-0000-0000CD020000}"/>
    <cellStyle name="콤마 [0] 4 3 3 2" xfId="621" xr:uid="{00000000-0005-0000-0000-0000CE020000}"/>
    <cellStyle name="콤마 [0] 4 3 3 3" xfId="899" xr:uid="{00000000-0005-0000-0000-0000CF020000}"/>
    <cellStyle name="콤마 [0] 4 3 4" xfId="446" xr:uid="{00000000-0005-0000-0000-0000D0020000}"/>
    <cellStyle name="콤마 [0] 4 3 5" xfId="724" xr:uid="{00000000-0005-0000-0000-0000D1020000}"/>
    <cellStyle name="콤마 [0] 4 4" xfId="175" xr:uid="{00000000-0005-0000-0000-0000D2020000}"/>
    <cellStyle name="콤마 [0] 4 4 2" xfId="267" xr:uid="{00000000-0005-0000-0000-0000D3020000}"/>
    <cellStyle name="콤마 [0] 4 4 2 2" xfId="551" xr:uid="{00000000-0005-0000-0000-0000D4020000}"/>
    <cellStyle name="콤마 [0] 4 4 2 3" xfId="829" xr:uid="{00000000-0005-0000-0000-0000D5020000}"/>
    <cellStyle name="콤마 [0] 4 4 3" xfId="357" xr:uid="{00000000-0005-0000-0000-0000D6020000}"/>
    <cellStyle name="콤마 [0] 4 4 3 2" xfId="637" xr:uid="{00000000-0005-0000-0000-0000D7020000}"/>
    <cellStyle name="콤마 [0] 4 4 3 3" xfId="915" xr:uid="{00000000-0005-0000-0000-0000D8020000}"/>
    <cellStyle name="콤마 [0] 4 4 4" xfId="462" xr:uid="{00000000-0005-0000-0000-0000D9020000}"/>
    <cellStyle name="콤마 [0] 4 4 5" xfId="740" xr:uid="{00000000-0005-0000-0000-0000DA020000}"/>
    <cellStyle name="콤마 [0] 4 5" xfId="219" xr:uid="{00000000-0005-0000-0000-0000DB020000}"/>
    <cellStyle name="콤마 [0] 4 5 2" xfId="503" xr:uid="{00000000-0005-0000-0000-0000DC020000}"/>
    <cellStyle name="콤마 [0] 4 5 3" xfId="781" xr:uid="{00000000-0005-0000-0000-0000DD020000}"/>
    <cellStyle name="콤마 [0] 4 6" xfId="309" xr:uid="{00000000-0005-0000-0000-0000DE020000}"/>
    <cellStyle name="콤마 [0] 4 6 2" xfId="589" xr:uid="{00000000-0005-0000-0000-0000DF020000}"/>
    <cellStyle name="콤마 [0] 4 6 3" xfId="867" xr:uid="{00000000-0005-0000-0000-0000E0020000}"/>
    <cellStyle name="콤마 [0] 4 7" xfId="374" xr:uid="{00000000-0005-0000-0000-0000E1020000}"/>
    <cellStyle name="콤마 [0] 4 7 2" xfId="653" xr:uid="{00000000-0005-0000-0000-0000E2020000}"/>
    <cellStyle name="콤마 [0] 4 7 3" xfId="931" xr:uid="{00000000-0005-0000-0000-0000E3020000}"/>
    <cellStyle name="콤마 [0] 4 8" xfId="414" xr:uid="{00000000-0005-0000-0000-0000E4020000}"/>
    <cellStyle name="콤마 [0] 4 9" xfId="692" xr:uid="{00000000-0005-0000-0000-0000E5020000}"/>
    <cellStyle name="콤마 [0] 5" xfId="113" xr:uid="{00000000-0005-0000-0000-0000E6020000}"/>
    <cellStyle name="콤마 [0] 5 2" xfId="129" xr:uid="{00000000-0005-0000-0000-0000E7020000}"/>
    <cellStyle name="콤마 [0] 5 2 2" xfId="238" xr:uid="{00000000-0005-0000-0000-0000E8020000}"/>
    <cellStyle name="콤마 [0] 5 2 2 2" xfId="522" xr:uid="{00000000-0005-0000-0000-0000E9020000}"/>
    <cellStyle name="콤마 [0] 5 2 2 3" xfId="800" xr:uid="{00000000-0005-0000-0000-0000EA020000}"/>
    <cellStyle name="콤마 [0] 5 2 3" xfId="328" xr:uid="{00000000-0005-0000-0000-0000EB020000}"/>
    <cellStyle name="콤마 [0] 5 2 3 2" xfId="608" xr:uid="{00000000-0005-0000-0000-0000EC020000}"/>
    <cellStyle name="콤마 [0] 5 2 3 3" xfId="886" xr:uid="{00000000-0005-0000-0000-0000ED020000}"/>
    <cellStyle name="콤마 [0] 5 2 4" xfId="433" xr:uid="{00000000-0005-0000-0000-0000EE020000}"/>
    <cellStyle name="콤마 [0] 5 2 5" xfId="711" xr:uid="{00000000-0005-0000-0000-0000EF020000}"/>
    <cellStyle name="콤마 [0] 5 3" xfId="160" xr:uid="{00000000-0005-0000-0000-0000F0020000}"/>
    <cellStyle name="콤마 [0] 5 3 2" xfId="254" xr:uid="{00000000-0005-0000-0000-0000F1020000}"/>
    <cellStyle name="콤마 [0] 5 3 2 2" xfId="538" xr:uid="{00000000-0005-0000-0000-0000F2020000}"/>
    <cellStyle name="콤마 [0] 5 3 2 3" xfId="816" xr:uid="{00000000-0005-0000-0000-0000F3020000}"/>
    <cellStyle name="콤마 [0] 5 3 3" xfId="344" xr:uid="{00000000-0005-0000-0000-0000F4020000}"/>
    <cellStyle name="콤마 [0] 5 3 3 2" xfId="624" xr:uid="{00000000-0005-0000-0000-0000F5020000}"/>
    <cellStyle name="콤마 [0] 5 3 3 3" xfId="902" xr:uid="{00000000-0005-0000-0000-0000F6020000}"/>
    <cellStyle name="콤마 [0] 5 3 4" xfId="449" xr:uid="{00000000-0005-0000-0000-0000F7020000}"/>
    <cellStyle name="콤마 [0] 5 3 5" xfId="727" xr:uid="{00000000-0005-0000-0000-0000F8020000}"/>
    <cellStyle name="콤마 [0] 5 4" xfId="178" xr:uid="{00000000-0005-0000-0000-0000F9020000}"/>
    <cellStyle name="콤마 [0] 5 4 2" xfId="270" xr:uid="{00000000-0005-0000-0000-0000FA020000}"/>
    <cellStyle name="콤마 [0] 5 4 2 2" xfId="554" xr:uid="{00000000-0005-0000-0000-0000FB020000}"/>
    <cellStyle name="콤마 [0] 5 4 2 3" xfId="832" xr:uid="{00000000-0005-0000-0000-0000FC020000}"/>
    <cellStyle name="콤마 [0] 5 4 3" xfId="360" xr:uid="{00000000-0005-0000-0000-0000FD020000}"/>
    <cellStyle name="콤마 [0] 5 4 3 2" xfId="640" xr:uid="{00000000-0005-0000-0000-0000FE020000}"/>
    <cellStyle name="콤마 [0] 5 4 3 3" xfId="918" xr:uid="{00000000-0005-0000-0000-0000FF020000}"/>
    <cellStyle name="콤마 [0] 5 4 4" xfId="465" xr:uid="{00000000-0005-0000-0000-000000030000}"/>
    <cellStyle name="콤마 [0] 5 4 5" xfId="743" xr:uid="{00000000-0005-0000-0000-000001030000}"/>
    <cellStyle name="콤마 [0] 5 5" xfId="222" xr:uid="{00000000-0005-0000-0000-000002030000}"/>
    <cellStyle name="콤마 [0] 5 5 2" xfId="506" xr:uid="{00000000-0005-0000-0000-000003030000}"/>
    <cellStyle name="콤마 [0] 5 5 3" xfId="784" xr:uid="{00000000-0005-0000-0000-000004030000}"/>
    <cellStyle name="콤마 [0] 5 6" xfId="312" xr:uid="{00000000-0005-0000-0000-000005030000}"/>
    <cellStyle name="콤마 [0] 5 6 2" xfId="592" xr:uid="{00000000-0005-0000-0000-000006030000}"/>
    <cellStyle name="콤마 [0] 5 6 3" xfId="870" xr:uid="{00000000-0005-0000-0000-000007030000}"/>
    <cellStyle name="콤마 [0] 5 7" xfId="377" xr:uid="{00000000-0005-0000-0000-000008030000}"/>
    <cellStyle name="콤마 [0] 5 7 2" xfId="656" xr:uid="{00000000-0005-0000-0000-000009030000}"/>
    <cellStyle name="콤마 [0] 5 7 3" xfId="934" xr:uid="{00000000-0005-0000-0000-00000A030000}"/>
    <cellStyle name="콤마 [0] 5 8" xfId="417" xr:uid="{00000000-0005-0000-0000-00000B030000}"/>
    <cellStyle name="콤마 [0] 5 9" xfId="695" xr:uid="{00000000-0005-0000-0000-00000C030000}"/>
    <cellStyle name="콤마 [0] 6" xfId="115" xr:uid="{00000000-0005-0000-0000-00000D030000}"/>
    <cellStyle name="콤마 [0] 6 2" xfId="224" xr:uid="{00000000-0005-0000-0000-00000E030000}"/>
    <cellStyle name="콤마 [0] 6 2 2" xfId="508" xr:uid="{00000000-0005-0000-0000-00000F030000}"/>
    <cellStyle name="콤마 [0] 6 2 3" xfId="786" xr:uid="{00000000-0005-0000-0000-000010030000}"/>
    <cellStyle name="콤마 [0] 6 3" xfId="314" xr:uid="{00000000-0005-0000-0000-000011030000}"/>
    <cellStyle name="콤마 [0] 6 3 2" xfId="594" xr:uid="{00000000-0005-0000-0000-000012030000}"/>
    <cellStyle name="콤마 [0] 6 3 3" xfId="872" xr:uid="{00000000-0005-0000-0000-000013030000}"/>
    <cellStyle name="콤마 [0] 6 4" xfId="419" xr:uid="{00000000-0005-0000-0000-000014030000}"/>
    <cellStyle name="콤마 [0] 6 5" xfId="697" xr:uid="{00000000-0005-0000-0000-000015030000}"/>
    <cellStyle name="콤마 [0] 7" xfId="146" xr:uid="{00000000-0005-0000-0000-000016030000}"/>
    <cellStyle name="콤마 [0] 7 2" xfId="240" xr:uid="{00000000-0005-0000-0000-000017030000}"/>
    <cellStyle name="콤마 [0] 7 2 2" xfId="524" xr:uid="{00000000-0005-0000-0000-000018030000}"/>
    <cellStyle name="콤마 [0] 7 2 3" xfId="802" xr:uid="{00000000-0005-0000-0000-000019030000}"/>
    <cellStyle name="콤마 [0] 7 3" xfId="330" xr:uid="{00000000-0005-0000-0000-00001A030000}"/>
    <cellStyle name="콤마 [0] 7 3 2" xfId="610" xr:uid="{00000000-0005-0000-0000-00001B030000}"/>
    <cellStyle name="콤마 [0] 7 3 3" xfId="888" xr:uid="{00000000-0005-0000-0000-00001C030000}"/>
    <cellStyle name="콤마 [0] 7 4" xfId="435" xr:uid="{00000000-0005-0000-0000-00001D030000}"/>
    <cellStyle name="콤마 [0] 7 5" xfId="713" xr:uid="{00000000-0005-0000-0000-00001E030000}"/>
    <cellStyle name="콤마 [0] 8" xfId="164" xr:uid="{00000000-0005-0000-0000-00001F030000}"/>
    <cellStyle name="콤마 [0] 8 2" xfId="256" xr:uid="{00000000-0005-0000-0000-000020030000}"/>
    <cellStyle name="콤마 [0] 8 2 2" xfId="540" xr:uid="{00000000-0005-0000-0000-000021030000}"/>
    <cellStyle name="콤마 [0] 8 2 3" xfId="818" xr:uid="{00000000-0005-0000-0000-000022030000}"/>
    <cellStyle name="콤마 [0] 8 3" xfId="346" xr:uid="{00000000-0005-0000-0000-000023030000}"/>
    <cellStyle name="콤마 [0] 8 3 2" xfId="626" xr:uid="{00000000-0005-0000-0000-000024030000}"/>
    <cellStyle name="콤마 [0] 8 3 3" xfId="904" xr:uid="{00000000-0005-0000-0000-000025030000}"/>
    <cellStyle name="콤마 [0] 8 4" xfId="451" xr:uid="{00000000-0005-0000-0000-000026030000}"/>
    <cellStyle name="콤마 [0] 8 5" xfId="729" xr:uid="{00000000-0005-0000-0000-000027030000}"/>
    <cellStyle name="콤마 [0] 9" xfId="179" xr:uid="{00000000-0005-0000-0000-000028030000}"/>
    <cellStyle name="콤마 [0] 9 2" xfId="466" xr:uid="{00000000-0005-0000-0000-000029030000}"/>
    <cellStyle name="콤마 [0] 9 3" xfId="744" xr:uid="{00000000-0005-0000-0000-00002A030000}"/>
    <cellStyle name="콤마_-02.토지기후" xfId="19" xr:uid="{00000000-0005-0000-0000-00002B030000}"/>
    <cellStyle name="통화 [0] 2" xfId="112" xr:uid="{00000000-0005-0000-0000-00002C030000}"/>
    <cellStyle name="통화 [0] 2 2" xfId="128" xr:uid="{00000000-0005-0000-0000-00002D030000}"/>
    <cellStyle name="통화 [0] 2 2 2" xfId="237" xr:uid="{00000000-0005-0000-0000-00002E030000}"/>
    <cellStyle name="통화 [0] 2 2 2 2" xfId="521" xr:uid="{00000000-0005-0000-0000-00002F030000}"/>
    <cellStyle name="통화 [0] 2 2 2 3" xfId="799" xr:uid="{00000000-0005-0000-0000-000030030000}"/>
    <cellStyle name="통화 [0] 2 2 3" xfId="327" xr:uid="{00000000-0005-0000-0000-000031030000}"/>
    <cellStyle name="통화 [0] 2 2 3 2" xfId="607" xr:uid="{00000000-0005-0000-0000-000032030000}"/>
    <cellStyle name="통화 [0] 2 2 3 3" xfId="885" xr:uid="{00000000-0005-0000-0000-000033030000}"/>
    <cellStyle name="통화 [0] 2 2 4" xfId="432" xr:uid="{00000000-0005-0000-0000-000034030000}"/>
    <cellStyle name="통화 [0] 2 2 5" xfId="710" xr:uid="{00000000-0005-0000-0000-000035030000}"/>
    <cellStyle name="통화 [0] 2 3" xfId="159" xr:uid="{00000000-0005-0000-0000-000036030000}"/>
    <cellStyle name="통화 [0] 2 3 2" xfId="253" xr:uid="{00000000-0005-0000-0000-000037030000}"/>
    <cellStyle name="통화 [0] 2 3 2 2" xfId="537" xr:uid="{00000000-0005-0000-0000-000038030000}"/>
    <cellStyle name="통화 [0] 2 3 2 3" xfId="815" xr:uid="{00000000-0005-0000-0000-000039030000}"/>
    <cellStyle name="통화 [0] 2 3 3" xfId="343" xr:uid="{00000000-0005-0000-0000-00003A030000}"/>
    <cellStyle name="통화 [0] 2 3 3 2" xfId="623" xr:uid="{00000000-0005-0000-0000-00003B030000}"/>
    <cellStyle name="통화 [0] 2 3 3 3" xfId="901" xr:uid="{00000000-0005-0000-0000-00003C030000}"/>
    <cellStyle name="통화 [0] 2 3 4" xfId="448" xr:uid="{00000000-0005-0000-0000-00003D030000}"/>
    <cellStyle name="통화 [0] 2 3 5" xfId="726" xr:uid="{00000000-0005-0000-0000-00003E030000}"/>
    <cellStyle name="통화 [0] 2 4" xfId="177" xr:uid="{00000000-0005-0000-0000-00003F030000}"/>
    <cellStyle name="통화 [0] 2 4 2" xfId="269" xr:uid="{00000000-0005-0000-0000-000040030000}"/>
    <cellStyle name="통화 [0] 2 4 2 2" xfId="553" xr:uid="{00000000-0005-0000-0000-000041030000}"/>
    <cellStyle name="통화 [0] 2 4 2 3" xfId="831" xr:uid="{00000000-0005-0000-0000-000042030000}"/>
    <cellStyle name="통화 [0] 2 4 3" xfId="359" xr:uid="{00000000-0005-0000-0000-000043030000}"/>
    <cellStyle name="통화 [0] 2 4 3 2" xfId="639" xr:uid="{00000000-0005-0000-0000-000044030000}"/>
    <cellStyle name="통화 [0] 2 4 3 3" xfId="917" xr:uid="{00000000-0005-0000-0000-000045030000}"/>
    <cellStyle name="통화 [0] 2 4 4" xfId="464" xr:uid="{00000000-0005-0000-0000-000046030000}"/>
    <cellStyle name="통화 [0] 2 4 5" xfId="742" xr:uid="{00000000-0005-0000-0000-000047030000}"/>
    <cellStyle name="통화 [0] 2 5" xfId="221" xr:uid="{00000000-0005-0000-0000-000048030000}"/>
    <cellStyle name="통화 [0] 2 5 2" xfId="505" xr:uid="{00000000-0005-0000-0000-000049030000}"/>
    <cellStyle name="통화 [0] 2 5 3" xfId="783" xr:uid="{00000000-0005-0000-0000-00004A030000}"/>
    <cellStyle name="통화 [0] 2 6" xfId="311" xr:uid="{00000000-0005-0000-0000-00004B030000}"/>
    <cellStyle name="통화 [0] 2 6 2" xfId="591" xr:uid="{00000000-0005-0000-0000-00004C030000}"/>
    <cellStyle name="통화 [0] 2 6 3" xfId="869" xr:uid="{00000000-0005-0000-0000-00004D030000}"/>
    <cellStyle name="통화 [0] 2 7" xfId="376" xr:uid="{00000000-0005-0000-0000-00004E030000}"/>
    <cellStyle name="통화 [0] 2 7 2" xfId="655" xr:uid="{00000000-0005-0000-0000-00004F030000}"/>
    <cellStyle name="통화 [0] 2 7 3" xfId="933" xr:uid="{00000000-0005-0000-0000-000050030000}"/>
    <cellStyle name="통화 [0] 2 8" xfId="416" xr:uid="{00000000-0005-0000-0000-000051030000}"/>
    <cellStyle name="통화 [0] 2 9" xfId="694" xr:uid="{00000000-0005-0000-0000-000052030000}"/>
    <cellStyle name="통화 [0] 5" xfId="111" xr:uid="{00000000-0005-0000-0000-000053030000}"/>
    <cellStyle name="통화 [0] 5 2" xfId="127" xr:uid="{00000000-0005-0000-0000-000054030000}"/>
    <cellStyle name="통화 [0] 5 2 2" xfId="236" xr:uid="{00000000-0005-0000-0000-000055030000}"/>
    <cellStyle name="통화 [0] 5 2 2 2" xfId="520" xr:uid="{00000000-0005-0000-0000-000056030000}"/>
    <cellStyle name="통화 [0] 5 2 2 3" xfId="798" xr:uid="{00000000-0005-0000-0000-000057030000}"/>
    <cellStyle name="통화 [0] 5 2 3" xfId="326" xr:uid="{00000000-0005-0000-0000-000058030000}"/>
    <cellStyle name="통화 [0] 5 2 3 2" xfId="606" xr:uid="{00000000-0005-0000-0000-000059030000}"/>
    <cellStyle name="통화 [0] 5 2 3 3" xfId="884" xr:uid="{00000000-0005-0000-0000-00005A030000}"/>
    <cellStyle name="통화 [0] 5 2 4" xfId="431" xr:uid="{00000000-0005-0000-0000-00005B030000}"/>
    <cellStyle name="통화 [0] 5 2 5" xfId="709" xr:uid="{00000000-0005-0000-0000-00005C030000}"/>
    <cellStyle name="통화 [0] 5 3" xfId="158" xr:uid="{00000000-0005-0000-0000-00005D030000}"/>
    <cellStyle name="통화 [0] 5 3 2" xfId="252" xr:uid="{00000000-0005-0000-0000-00005E030000}"/>
    <cellStyle name="통화 [0] 5 3 2 2" xfId="536" xr:uid="{00000000-0005-0000-0000-00005F030000}"/>
    <cellStyle name="통화 [0] 5 3 2 3" xfId="814" xr:uid="{00000000-0005-0000-0000-000060030000}"/>
    <cellStyle name="통화 [0] 5 3 3" xfId="342" xr:uid="{00000000-0005-0000-0000-000061030000}"/>
    <cellStyle name="통화 [0] 5 3 3 2" xfId="622" xr:uid="{00000000-0005-0000-0000-000062030000}"/>
    <cellStyle name="통화 [0] 5 3 3 3" xfId="900" xr:uid="{00000000-0005-0000-0000-000063030000}"/>
    <cellStyle name="통화 [0] 5 3 4" xfId="447" xr:uid="{00000000-0005-0000-0000-000064030000}"/>
    <cellStyle name="통화 [0] 5 3 5" xfId="725" xr:uid="{00000000-0005-0000-0000-000065030000}"/>
    <cellStyle name="통화 [0] 5 4" xfId="176" xr:uid="{00000000-0005-0000-0000-000066030000}"/>
    <cellStyle name="통화 [0] 5 4 2" xfId="268" xr:uid="{00000000-0005-0000-0000-000067030000}"/>
    <cellStyle name="통화 [0] 5 4 2 2" xfId="552" xr:uid="{00000000-0005-0000-0000-000068030000}"/>
    <cellStyle name="통화 [0] 5 4 2 3" xfId="830" xr:uid="{00000000-0005-0000-0000-000069030000}"/>
    <cellStyle name="통화 [0] 5 4 3" xfId="358" xr:uid="{00000000-0005-0000-0000-00006A030000}"/>
    <cellStyle name="통화 [0] 5 4 3 2" xfId="638" xr:uid="{00000000-0005-0000-0000-00006B030000}"/>
    <cellStyle name="통화 [0] 5 4 3 3" xfId="916" xr:uid="{00000000-0005-0000-0000-00006C030000}"/>
    <cellStyle name="통화 [0] 5 4 4" xfId="463" xr:uid="{00000000-0005-0000-0000-00006D030000}"/>
    <cellStyle name="통화 [0] 5 4 5" xfId="741" xr:uid="{00000000-0005-0000-0000-00006E030000}"/>
    <cellStyle name="통화 [0] 5 5" xfId="220" xr:uid="{00000000-0005-0000-0000-00006F030000}"/>
    <cellStyle name="통화 [0] 5 5 2" xfId="504" xr:uid="{00000000-0005-0000-0000-000070030000}"/>
    <cellStyle name="통화 [0] 5 5 3" xfId="782" xr:uid="{00000000-0005-0000-0000-000071030000}"/>
    <cellStyle name="통화 [0] 5 6" xfId="310" xr:uid="{00000000-0005-0000-0000-000072030000}"/>
    <cellStyle name="통화 [0] 5 6 2" xfId="590" xr:uid="{00000000-0005-0000-0000-000073030000}"/>
    <cellStyle name="통화 [0] 5 6 3" xfId="868" xr:uid="{00000000-0005-0000-0000-000074030000}"/>
    <cellStyle name="통화 [0] 5 7" xfId="375" xr:uid="{00000000-0005-0000-0000-000075030000}"/>
    <cellStyle name="통화 [0] 5 7 2" xfId="654" xr:uid="{00000000-0005-0000-0000-000076030000}"/>
    <cellStyle name="통화 [0] 5 7 3" xfId="932" xr:uid="{00000000-0005-0000-0000-000077030000}"/>
    <cellStyle name="통화 [0] 5 8" xfId="415" xr:uid="{00000000-0005-0000-0000-000078030000}"/>
    <cellStyle name="통화 [0] 5 9" xfId="693" xr:uid="{00000000-0005-0000-0000-000079030000}"/>
    <cellStyle name="표준" xfId="0" builtinId="0"/>
    <cellStyle name="표준 10" xfId="70" xr:uid="{00000000-0005-0000-0000-00007B030000}"/>
    <cellStyle name="표준 10 2" xfId="139" xr:uid="{00000000-0005-0000-0000-00007C030000}"/>
    <cellStyle name="표준 11" xfId="71" xr:uid="{00000000-0005-0000-0000-00007D030000}"/>
    <cellStyle name="표준 11 2" xfId="140" xr:uid="{00000000-0005-0000-0000-00007E030000}"/>
    <cellStyle name="표준 12" xfId="107" xr:uid="{00000000-0005-0000-0000-00007F030000}"/>
    <cellStyle name="표준 12 2" xfId="141" xr:uid="{00000000-0005-0000-0000-000080030000}"/>
    <cellStyle name="표준 13" xfId="130" xr:uid="{00000000-0005-0000-0000-000081030000}"/>
    <cellStyle name="표준 13 2" xfId="142" xr:uid="{00000000-0005-0000-0000-000082030000}"/>
    <cellStyle name="표준 13 3" xfId="131" xr:uid="{00000000-0005-0000-0000-000083030000}"/>
    <cellStyle name="표준 14" xfId="143" xr:uid="{00000000-0005-0000-0000-000084030000}"/>
    <cellStyle name="표준 15" xfId="144" xr:uid="{00000000-0005-0000-0000-000085030000}"/>
    <cellStyle name="표준 16" xfId="271" xr:uid="{00000000-0005-0000-0000-000086030000}"/>
    <cellStyle name="표준 2" xfId="1" xr:uid="{00000000-0005-0000-0000-000087030000}"/>
    <cellStyle name="표준 2 2" xfId="26" xr:uid="{00000000-0005-0000-0000-000088030000}"/>
    <cellStyle name="표준 2 3" xfId="72" xr:uid="{00000000-0005-0000-0000-000089030000}"/>
    <cellStyle name="표준 2 4" xfId="361" xr:uid="{00000000-0005-0000-0000-00008A030000}"/>
    <cellStyle name="표준 2_서식1-2" xfId="73" xr:uid="{00000000-0005-0000-0000-00008B030000}"/>
    <cellStyle name="표준 3" xfId="4" xr:uid="{00000000-0005-0000-0000-00008C030000}"/>
    <cellStyle name="표준 3 2" xfId="74" xr:uid="{00000000-0005-0000-0000-00008D030000}"/>
    <cellStyle name="표준 3 3" xfId="27" xr:uid="{00000000-0005-0000-0000-00008E030000}"/>
    <cellStyle name="표준 3 4" xfId="75" xr:uid="{00000000-0005-0000-0000-00008F030000}"/>
    <cellStyle name="표준 3 5" xfId="132" xr:uid="{00000000-0005-0000-0000-000090030000}"/>
    <cellStyle name="표준 3_서식1-2" xfId="76" xr:uid="{00000000-0005-0000-0000-000091030000}"/>
    <cellStyle name="표준 33 2" xfId="162" xr:uid="{00000000-0005-0000-0000-000092030000}"/>
    <cellStyle name="표준 37 2" xfId="161" xr:uid="{00000000-0005-0000-0000-000093030000}"/>
    <cellStyle name="표준 38 2" xfId="183" xr:uid="{00000000-0005-0000-0000-000094030000}"/>
    <cellStyle name="표준 4" xfId="5" xr:uid="{00000000-0005-0000-0000-000095030000}"/>
    <cellStyle name="표준 4 2" xfId="77" xr:uid="{00000000-0005-0000-0000-000096030000}"/>
    <cellStyle name="표준 4 3" xfId="133" xr:uid="{00000000-0005-0000-0000-000097030000}"/>
    <cellStyle name="표준 42 2" xfId="282" xr:uid="{00000000-0005-0000-0000-000098030000}"/>
    <cellStyle name="표준 5" xfId="6" xr:uid="{00000000-0005-0000-0000-000099030000}"/>
    <cellStyle name="표준 5 2" xfId="20" xr:uid="{00000000-0005-0000-0000-00009A030000}"/>
    <cellStyle name="표준 5 3" xfId="134" xr:uid="{00000000-0005-0000-0000-00009B030000}"/>
    <cellStyle name="표준 6" xfId="7" xr:uid="{00000000-0005-0000-0000-00009C030000}"/>
    <cellStyle name="표준 6 2" xfId="135" xr:uid="{00000000-0005-0000-0000-00009D030000}"/>
    <cellStyle name="표준 62" xfId="182" xr:uid="{00000000-0005-0000-0000-00009E030000}"/>
    <cellStyle name="표준 62 2" xfId="184" xr:uid="{00000000-0005-0000-0000-00009F030000}"/>
    <cellStyle name="표준 64 2" xfId="272" xr:uid="{00000000-0005-0000-0000-0000A0030000}"/>
    <cellStyle name="표준 65" xfId="275" xr:uid="{00000000-0005-0000-0000-0000A1030000}"/>
    <cellStyle name="표준 7" xfId="78" xr:uid="{00000000-0005-0000-0000-0000A2030000}"/>
    <cellStyle name="표준 7 2" xfId="136" xr:uid="{00000000-0005-0000-0000-0000A3030000}"/>
    <cellStyle name="표준 8" xfId="79" xr:uid="{00000000-0005-0000-0000-0000A4030000}"/>
    <cellStyle name="표준 8 2" xfId="137" xr:uid="{00000000-0005-0000-0000-0000A5030000}"/>
    <cellStyle name="표준 9" xfId="80" xr:uid="{00000000-0005-0000-0000-0000A6030000}"/>
    <cellStyle name="표준 9 2" xfId="138" xr:uid="{00000000-0005-0000-0000-0000A7030000}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N51"/>
  <sheetViews>
    <sheetView showGridLines="0" zoomScaleNormal="100" workbookViewId="0">
      <pane ySplit="5" topLeftCell="A15" activePane="bottomLeft" state="frozen"/>
      <selection pane="bottomLeft" activeCell="O19" sqref="O19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12" width="10.875" style="3" customWidth="1"/>
    <col min="13" max="246" width="9.125" style="3" customWidth="1"/>
    <col min="247" max="16384" width="3.375" style="3"/>
  </cols>
  <sheetData>
    <row r="1" spans="1:12" ht="13.5" customHeight="1"/>
    <row r="2" spans="1:12" ht="19.5" customHeight="1">
      <c r="A2" s="25" t="s">
        <v>488</v>
      </c>
      <c r="B2" s="25"/>
      <c r="F2" s="13"/>
      <c r="H2" s="43"/>
      <c r="I2" s="4"/>
    </row>
    <row r="3" spans="1:12" ht="15" customHeight="1">
      <c r="A3" s="243"/>
      <c r="B3" s="15"/>
      <c r="C3" s="244"/>
      <c r="D3" s="245"/>
      <c r="E3" s="246"/>
      <c r="F3" s="18"/>
      <c r="G3" s="15"/>
      <c r="H3" s="15"/>
      <c r="I3" s="651" t="s">
        <v>171</v>
      </c>
      <c r="J3" s="651"/>
      <c r="K3" s="651"/>
    </row>
    <row r="4" spans="1:12" s="12" customFormat="1" ht="19.5" customHeight="1">
      <c r="A4" s="652" t="s">
        <v>170</v>
      </c>
      <c r="B4" s="654" t="s">
        <v>5009</v>
      </c>
      <c r="C4" s="654" t="s">
        <v>5010</v>
      </c>
      <c r="D4" s="655"/>
      <c r="E4" s="656"/>
      <c r="F4" s="247" t="s">
        <v>4920</v>
      </c>
      <c r="G4" s="247"/>
      <c r="H4" s="247"/>
      <c r="I4" s="654" t="s">
        <v>5011</v>
      </c>
      <c r="J4" s="655"/>
      <c r="K4" s="656"/>
    </row>
    <row r="5" spans="1:12" s="12" customFormat="1" ht="19.5" customHeight="1">
      <c r="A5" s="653"/>
      <c r="B5" s="654"/>
      <c r="C5" s="248" t="s">
        <v>5010</v>
      </c>
      <c r="D5" s="248" t="s">
        <v>169</v>
      </c>
      <c r="E5" s="248" t="s">
        <v>168</v>
      </c>
      <c r="F5" s="248" t="s">
        <v>5013</v>
      </c>
      <c r="G5" s="248" t="s">
        <v>169</v>
      </c>
      <c r="H5" s="248" t="s">
        <v>168</v>
      </c>
      <c r="I5" s="249" t="s">
        <v>5012</v>
      </c>
      <c r="J5" s="248" t="s">
        <v>169</v>
      </c>
      <c r="K5" s="248" t="s">
        <v>168</v>
      </c>
    </row>
    <row r="6" spans="1:12" s="12" customFormat="1" ht="18.75" customHeight="1">
      <c r="A6" s="329" t="s">
        <v>5015</v>
      </c>
      <c r="B6" s="250">
        <v>1030265</v>
      </c>
      <c r="C6" s="254">
        <v>2718298</v>
      </c>
      <c r="D6" s="255">
        <v>1368074</v>
      </c>
      <c r="E6" s="256">
        <v>1350224</v>
      </c>
      <c r="F6" s="254">
        <v>2688577</v>
      </c>
      <c r="G6" s="255">
        <v>1349830</v>
      </c>
      <c r="H6" s="256">
        <v>1338747</v>
      </c>
      <c r="I6" s="254">
        <v>29721</v>
      </c>
      <c r="J6" s="262">
        <v>18244</v>
      </c>
      <c r="K6" s="256">
        <v>11477</v>
      </c>
      <c r="L6" s="20"/>
    </row>
    <row r="7" spans="1:12" s="12" customFormat="1" ht="18.75" customHeight="1">
      <c r="A7" s="330" t="s">
        <v>5016</v>
      </c>
      <c r="B7" s="251">
        <v>1045213</v>
      </c>
      <c r="C7" s="257">
        <v>2715085</v>
      </c>
      <c r="D7" s="215">
        <v>1366900</v>
      </c>
      <c r="E7" s="216">
        <v>1348185</v>
      </c>
      <c r="F7" s="257">
        <v>2681364</v>
      </c>
      <c r="G7" s="215">
        <v>1346756</v>
      </c>
      <c r="H7" s="216">
        <v>1334608</v>
      </c>
      <c r="I7" s="257">
        <v>33721</v>
      </c>
      <c r="J7" s="263">
        <v>20144</v>
      </c>
      <c r="K7" s="216">
        <v>13577</v>
      </c>
      <c r="L7" s="20"/>
    </row>
    <row r="8" spans="1:12" s="12" customFormat="1" ht="18.75" customHeight="1">
      <c r="A8" s="330" t="s">
        <v>5017</v>
      </c>
      <c r="B8" s="251">
        <v>1058099</v>
      </c>
      <c r="C8" s="257">
        <v>2709662</v>
      </c>
      <c r="D8" s="215">
        <v>1364216</v>
      </c>
      <c r="E8" s="216">
        <v>1345446</v>
      </c>
      <c r="F8" s="257">
        <v>2673931</v>
      </c>
      <c r="G8" s="215">
        <v>1343199</v>
      </c>
      <c r="H8" s="216">
        <v>1330732</v>
      </c>
      <c r="I8" s="257">
        <v>35731</v>
      </c>
      <c r="J8" s="263">
        <v>21017</v>
      </c>
      <c r="K8" s="216">
        <v>14714</v>
      </c>
      <c r="L8" s="20"/>
    </row>
    <row r="9" spans="1:12" s="12" customFormat="1" ht="18.75" customHeight="1">
      <c r="A9" s="330" t="s">
        <v>5018</v>
      </c>
      <c r="B9" s="251">
        <v>1073367</v>
      </c>
      <c r="C9" s="257">
        <v>2705226</v>
      </c>
      <c r="D9" s="215">
        <v>1361969</v>
      </c>
      <c r="E9" s="216">
        <v>1343257</v>
      </c>
      <c r="F9" s="257">
        <v>2669876</v>
      </c>
      <c r="G9" s="215">
        <v>1340977</v>
      </c>
      <c r="H9" s="216">
        <v>1328899</v>
      </c>
      <c r="I9" s="257">
        <v>35350</v>
      </c>
      <c r="J9" s="263">
        <v>20992</v>
      </c>
      <c r="K9" s="216">
        <v>14358</v>
      </c>
      <c r="L9" s="20"/>
    </row>
    <row r="10" spans="1:12" s="12" customFormat="1" ht="18.75" customHeight="1">
      <c r="A10" s="330" t="s">
        <v>5019</v>
      </c>
      <c r="B10" s="251">
        <v>1101486</v>
      </c>
      <c r="C10" s="257">
        <v>2726815</v>
      </c>
      <c r="D10" s="215">
        <v>1373272</v>
      </c>
      <c r="E10" s="216">
        <v>1353543</v>
      </c>
      <c r="F10" s="257">
        <v>2689920</v>
      </c>
      <c r="G10" s="215">
        <v>1351202</v>
      </c>
      <c r="H10" s="216">
        <v>1338718</v>
      </c>
      <c r="I10" s="257">
        <v>36895</v>
      </c>
      <c r="J10" s="263">
        <v>22070</v>
      </c>
      <c r="K10" s="216">
        <v>14825</v>
      </c>
      <c r="L10" s="20"/>
    </row>
    <row r="11" spans="1:12" s="12" customFormat="1" ht="18.75" customHeight="1">
      <c r="A11" s="330" t="s">
        <v>5020</v>
      </c>
      <c r="B11" s="251">
        <v>1114901</v>
      </c>
      <c r="C11" s="257">
        <v>2739179</v>
      </c>
      <c r="D11" s="215">
        <v>1380367</v>
      </c>
      <c r="E11" s="216">
        <v>1358812</v>
      </c>
      <c r="F11" s="257">
        <v>2699195</v>
      </c>
      <c r="G11" s="215">
        <v>1355727</v>
      </c>
      <c r="H11" s="216">
        <v>1343468</v>
      </c>
      <c r="I11" s="257">
        <v>39984</v>
      </c>
      <c r="J11" s="215">
        <v>24640</v>
      </c>
      <c r="K11" s="216">
        <v>15344</v>
      </c>
      <c r="L11" s="20"/>
    </row>
    <row r="12" spans="1:12" s="12" customFormat="1" ht="18.75" customHeight="1">
      <c r="A12" s="330" t="s">
        <v>5021</v>
      </c>
      <c r="B12" s="251">
        <v>1125195</v>
      </c>
      <c r="C12" s="257">
        <v>2738420</v>
      </c>
      <c r="D12" s="215">
        <v>1379825</v>
      </c>
      <c r="E12" s="216">
        <v>1358595</v>
      </c>
      <c r="F12" s="257">
        <v>2698353</v>
      </c>
      <c r="G12" s="215">
        <v>1355294</v>
      </c>
      <c r="H12" s="216">
        <v>1343059</v>
      </c>
      <c r="I12" s="257">
        <v>40067</v>
      </c>
      <c r="J12" s="215">
        <v>24531</v>
      </c>
      <c r="K12" s="216">
        <v>15536</v>
      </c>
      <c r="L12" s="20"/>
    </row>
    <row r="13" spans="1:12" s="12" customFormat="1" ht="18.75" customHeight="1">
      <c r="A13" s="330" t="s">
        <v>5022</v>
      </c>
      <c r="B13" s="251">
        <v>1139387</v>
      </c>
      <c r="C13" s="257">
        <v>2742939</v>
      </c>
      <c r="D13" s="215">
        <v>1382922</v>
      </c>
      <c r="E13" s="216">
        <v>1360017</v>
      </c>
      <c r="F13" s="257">
        <v>2699440</v>
      </c>
      <c r="G13" s="215">
        <v>1355951</v>
      </c>
      <c r="H13" s="216">
        <v>1343489</v>
      </c>
      <c r="I13" s="257">
        <v>43499</v>
      </c>
      <c r="J13" s="215">
        <v>26971</v>
      </c>
      <c r="K13" s="216">
        <v>16528</v>
      </c>
      <c r="L13" s="20"/>
    </row>
    <row r="14" spans="1:12" s="12" customFormat="1" ht="18.75" customHeight="1">
      <c r="A14" s="330" t="s">
        <v>5023</v>
      </c>
      <c r="B14" s="252">
        <v>1153559</v>
      </c>
      <c r="C14" s="258">
        <v>2748599</v>
      </c>
      <c r="D14" s="259">
        <v>1386564</v>
      </c>
      <c r="E14" s="260">
        <v>1362035</v>
      </c>
      <c r="F14" s="258">
        <v>2700794</v>
      </c>
      <c r="G14" s="259">
        <v>1356182</v>
      </c>
      <c r="H14" s="260">
        <v>1344612</v>
      </c>
      <c r="I14" s="258">
        <v>47805</v>
      </c>
      <c r="J14" s="259">
        <v>30382</v>
      </c>
      <c r="K14" s="260">
        <v>17423</v>
      </c>
      <c r="L14" s="20"/>
    </row>
    <row r="15" spans="1:12" s="12" customFormat="1" ht="18.75" customHeight="1">
      <c r="A15" s="330" t="s">
        <v>5024</v>
      </c>
      <c r="B15" s="252">
        <v>1169648</v>
      </c>
      <c r="C15" s="258">
        <v>2752591</v>
      </c>
      <c r="D15" s="259">
        <v>1388885</v>
      </c>
      <c r="E15" s="260">
        <v>1363706</v>
      </c>
      <c r="F15" s="258">
        <v>2702826</v>
      </c>
      <c r="G15" s="259">
        <v>1357306</v>
      </c>
      <c r="H15" s="260">
        <v>1345520</v>
      </c>
      <c r="I15" s="258">
        <v>49765</v>
      </c>
      <c r="J15" s="259">
        <v>31579</v>
      </c>
      <c r="K15" s="260">
        <v>18186</v>
      </c>
      <c r="L15" s="20"/>
    </row>
    <row r="16" spans="1:12" s="46" customFormat="1" ht="18.75" customHeight="1">
      <c r="A16" s="330" t="s">
        <v>5025</v>
      </c>
      <c r="B16" s="252">
        <v>1180643</v>
      </c>
      <c r="C16" s="258">
        <v>2751749</v>
      </c>
      <c r="D16" s="259">
        <v>1389260</v>
      </c>
      <c r="E16" s="260">
        <v>1362489</v>
      </c>
      <c r="F16" s="258">
        <v>2700398</v>
      </c>
      <c r="G16" s="259">
        <v>1356868</v>
      </c>
      <c r="H16" s="260">
        <v>1343530</v>
      </c>
      <c r="I16" s="258">
        <v>51351</v>
      </c>
      <c r="J16" s="259">
        <v>32392</v>
      </c>
      <c r="K16" s="260">
        <v>18959</v>
      </c>
      <c r="L16" s="47"/>
    </row>
    <row r="17" spans="1:14" s="12" customFormat="1" ht="18.75" customHeight="1">
      <c r="A17" s="330" t="s">
        <v>5026</v>
      </c>
      <c r="B17" s="252">
        <v>1193261</v>
      </c>
      <c r="C17" s="258">
        <v>2745070</v>
      </c>
      <c r="D17" s="259">
        <v>1386747</v>
      </c>
      <c r="E17" s="260">
        <v>1358323</v>
      </c>
      <c r="F17" s="258">
        <v>2691706</v>
      </c>
      <c r="G17" s="259">
        <v>1353164</v>
      </c>
      <c r="H17" s="260">
        <v>1338542</v>
      </c>
      <c r="I17" s="258">
        <v>53364</v>
      </c>
      <c r="J17" s="259">
        <v>33583</v>
      </c>
      <c r="K17" s="260">
        <v>19781</v>
      </c>
      <c r="L17" s="20"/>
    </row>
    <row r="18" spans="1:14" s="12" customFormat="1" ht="18.75" customHeight="1">
      <c r="A18" s="331" t="s">
        <v>5027</v>
      </c>
      <c r="B18" s="252">
        <v>1207351</v>
      </c>
      <c r="C18" s="258">
        <v>2733800</v>
      </c>
      <c r="D18" s="259">
        <v>1382582</v>
      </c>
      <c r="E18" s="260">
        <v>1351218</v>
      </c>
      <c r="F18" s="258">
        <v>2676831</v>
      </c>
      <c r="G18" s="259">
        <v>1346689</v>
      </c>
      <c r="H18" s="260">
        <v>1330142</v>
      </c>
      <c r="I18" s="258">
        <v>56969</v>
      </c>
      <c r="J18" s="259">
        <v>35893</v>
      </c>
      <c r="K18" s="260">
        <v>21076</v>
      </c>
      <c r="L18" s="21"/>
    </row>
    <row r="19" spans="1:14" s="12" customFormat="1" ht="18.75" customHeight="1">
      <c r="A19" s="331" t="s">
        <v>5028</v>
      </c>
      <c r="B19" s="251">
        <v>1227548</v>
      </c>
      <c r="C19" s="257">
        <v>2723955</v>
      </c>
      <c r="D19" s="215">
        <v>1378492</v>
      </c>
      <c r="E19" s="216">
        <v>1345463</v>
      </c>
      <c r="F19" s="257">
        <v>2665836</v>
      </c>
      <c r="G19" s="215">
        <v>1342037</v>
      </c>
      <c r="H19" s="216">
        <v>1323799</v>
      </c>
      <c r="I19" s="257">
        <v>58119</v>
      </c>
      <c r="J19" s="215">
        <v>36455</v>
      </c>
      <c r="K19" s="216">
        <v>21664</v>
      </c>
      <c r="L19" s="29"/>
    </row>
    <row r="20" spans="1:14" s="12" customFormat="1" ht="18.75" customHeight="1">
      <c r="A20" s="331" t="s">
        <v>5029</v>
      </c>
      <c r="B20" s="273">
        <v>1254662</v>
      </c>
      <c r="C20" s="257">
        <v>2691891</v>
      </c>
      <c r="D20" s="215">
        <v>1361907</v>
      </c>
      <c r="E20" s="216">
        <v>1329984</v>
      </c>
      <c r="F20" s="274">
        <v>2639422</v>
      </c>
      <c r="G20" s="215">
        <v>1329211</v>
      </c>
      <c r="H20" s="275">
        <v>1310211</v>
      </c>
      <c r="I20" s="257">
        <v>52469</v>
      </c>
      <c r="J20" s="215">
        <v>32696</v>
      </c>
      <c r="K20" s="216">
        <v>19773</v>
      </c>
      <c r="L20" s="29"/>
    </row>
    <row r="21" spans="1:14" s="12" customFormat="1" ht="18.75" customHeight="1">
      <c r="A21" s="331" t="s">
        <v>5030</v>
      </c>
      <c r="B21" s="269">
        <v>1262718</v>
      </c>
      <c r="C21" s="270">
        <v>2687073</v>
      </c>
      <c r="D21" s="271">
        <v>1359897</v>
      </c>
      <c r="E21" s="272">
        <v>1327176</v>
      </c>
      <c r="F21" s="270">
        <v>2635563</v>
      </c>
      <c r="G21" s="271">
        <v>1327990</v>
      </c>
      <c r="H21" s="272">
        <v>1307573</v>
      </c>
      <c r="I21" s="270">
        <v>51510</v>
      </c>
      <c r="J21" s="271">
        <v>31907</v>
      </c>
      <c r="K21" s="272">
        <v>19603</v>
      </c>
      <c r="L21" s="29"/>
    </row>
    <row r="22" spans="1:14" s="12" customFormat="1" ht="18.75" customHeight="1">
      <c r="A22" s="331" t="s">
        <v>5031</v>
      </c>
      <c r="B22" s="251">
        <v>1266588</v>
      </c>
      <c r="C22" s="257">
        <v>2683644</v>
      </c>
      <c r="D22" s="215">
        <v>1358538</v>
      </c>
      <c r="E22" s="216">
        <v>1325106</v>
      </c>
      <c r="F22" s="257">
        <v>2632401</v>
      </c>
      <c r="G22" s="215">
        <v>1326844</v>
      </c>
      <c r="H22" s="216">
        <v>1305557</v>
      </c>
      <c r="I22" s="257">
        <v>51243</v>
      </c>
      <c r="J22" s="215">
        <v>31694</v>
      </c>
      <c r="K22" s="216">
        <v>19549</v>
      </c>
      <c r="L22" s="29"/>
      <c r="M22" s="646"/>
      <c r="N22" s="647"/>
    </row>
    <row r="23" spans="1:14" s="12" customFormat="1" ht="18.75" customHeight="1">
      <c r="A23" s="331" t="s">
        <v>5032</v>
      </c>
      <c r="B23" s="251">
        <v>1271864</v>
      </c>
      <c r="C23" s="257">
        <v>2679585</v>
      </c>
      <c r="D23" s="215">
        <v>1355865</v>
      </c>
      <c r="E23" s="216">
        <v>1323720</v>
      </c>
      <c r="F23" s="257">
        <v>2628344</v>
      </c>
      <c r="G23" s="215">
        <v>1324322</v>
      </c>
      <c r="H23" s="216">
        <v>1304022</v>
      </c>
      <c r="I23" s="257">
        <v>51241</v>
      </c>
      <c r="J23" s="215">
        <v>31543</v>
      </c>
      <c r="K23" s="216">
        <v>19698</v>
      </c>
      <c r="L23" s="29"/>
      <c r="M23" s="646"/>
      <c r="N23" s="647"/>
    </row>
    <row r="24" spans="1:14" s="12" customFormat="1" ht="18.75" customHeight="1">
      <c r="A24" s="332" t="s">
        <v>5033</v>
      </c>
      <c r="B24" s="253">
        <v>1276846</v>
      </c>
      <c r="C24" s="261">
        <v>2677709</v>
      </c>
      <c r="D24" s="219">
        <v>1355128</v>
      </c>
      <c r="E24" s="220">
        <v>1322581</v>
      </c>
      <c r="F24" s="261">
        <v>2626609</v>
      </c>
      <c r="G24" s="219">
        <v>1323661</v>
      </c>
      <c r="H24" s="220">
        <v>1302948</v>
      </c>
      <c r="I24" s="261">
        <v>51100</v>
      </c>
      <c r="J24" s="219">
        <v>31467</v>
      </c>
      <c r="K24" s="220">
        <v>19633</v>
      </c>
      <c r="L24" s="29"/>
      <c r="M24" s="646"/>
      <c r="N24" s="647"/>
    </row>
    <row r="25" spans="1:14" s="12" customFormat="1" ht="15" customHeight="1">
      <c r="A25" s="14"/>
      <c r="B25" s="15"/>
      <c r="C25" s="8"/>
      <c r="D25" s="16"/>
      <c r="E25" s="17"/>
      <c r="F25" s="18"/>
      <c r="G25" s="15"/>
      <c r="H25" s="15"/>
      <c r="I25" s="8"/>
      <c r="J25" s="28"/>
      <c r="K25" s="28"/>
      <c r="L25" s="29"/>
    </row>
    <row r="26" spans="1:14" ht="29.25" customHeight="1">
      <c r="A26" s="323" t="s">
        <v>5014</v>
      </c>
      <c r="B26" s="324">
        <f>SUM(B27:B49)</f>
        <v>1281587</v>
      </c>
      <c r="C26" s="324">
        <f>SUM(C27:C49)</f>
        <v>2670412</v>
      </c>
      <c r="D26" s="324">
        <f t="shared" ref="D26:K26" si="0">SUM(D27:D49)</f>
        <v>1352327</v>
      </c>
      <c r="E26" s="324">
        <f t="shared" si="0"/>
        <v>1318085</v>
      </c>
      <c r="F26" s="324">
        <f t="shared" si="0"/>
        <v>2619641</v>
      </c>
      <c r="G26" s="324">
        <f t="shared" si="0"/>
        <v>1320888</v>
      </c>
      <c r="H26" s="324">
        <f t="shared" si="0"/>
        <v>1298753</v>
      </c>
      <c r="I26" s="324">
        <f t="shared" si="0"/>
        <v>50771</v>
      </c>
      <c r="J26" s="324">
        <f t="shared" si="0"/>
        <v>31439</v>
      </c>
      <c r="K26" s="324">
        <f t="shared" si="0"/>
        <v>19332</v>
      </c>
    </row>
    <row r="27" spans="1:14" s="12" customFormat="1" ht="18.75" customHeight="1">
      <c r="A27" s="325" t="s">
        <v>167</v>
      </c>
      <c r="B27" s="276">
        <v>232609</v>
      </c>
      <c r="C27" s="279">
        <f>SUM(D27:E27)</f>
        <v>507528</v>
      </c>
      <c r="D27" s="333">
        <f>SUM(G27,J27)</f>
        <v>257882</v>
      </c>
      <c r="E27" s="334">
        <f>H27+K27</f>
        <v>249646</v>
      </c>
      <c r="F27" s="279">
        <f t="shared" ref="F27:F49" si="1">G27+H27</f>
        <v>501691</v>
      </c>
      <c r="G27" s="414">
        <v>254254</v>
      </c>
      <c r="H27" s="415">
        <v>247437</v>
      </c>
      <c r="I27" s="279">
        <f>J27+K27</f>
        <v>5837</v>
      </c>
      <c r="J27" s="277">
        <v>3628</v>
      </c>
      <c r="K27" s="278">
        <v>2209</v>
      </c>
      <c r="L27" s="50"/>
    </row>
    <row r="28" spans="1:14" s="12" customFormat="1" ht="18.75" customHeight="1">
      <c r="A28" s="326" t="s">
        <v>166</v>
      </c>
      <c r="B28" s="264">
        <v>123578</v>
      </c>
      <c r="C28" s="280">
        <f t="shared" ref="C28:C49" si="2">SUM(D28:E28)</f>
        <v>260297</v>
      </c>
      <c r="D28" s="335">
        <f t="shared" ref="D28:D49" si="3">SUM(G28+J28)</f>
        <v>131447</v>
      </c>
      <c r="E28" s="336">
        <f t="shared" ref="E28:E49" si="4">SUM(H28+K28)</f>
        <v>128850</v>
      </c>
      <c r="F28" s="281">
        <f t="shared" si="1"/>
        <v>251154</v>
      </c>
      <c r="G28" s="238">
        <v>125698</v>
      </c>
      <c r="H28" s="416">
        <v>125456</v>
      </c>
      <c r="I28" s="280">
        <f t="shared" ref="I28:I49" si="5">J28+K28</f>
        <v>9143</v>
      </c>
      <c r="J28" s="239">
        <v>5749</v>
      </c>
      <c r="K28" s="266">
        <v>3394</v>
      </c>
      <c r="L28" s="19"/>
    </row>
    <row r="29" spans="1:14" s="12" customFormat="1" ht="18.75" customHeight="1">
      <c r="A29" s="326" t="s">
        <v>165</v>
      </c>
      <c r="B29" s="264">
        <v>68789</v>
      </c>
      <c r="C29" s="280">
        <f t="shared" si="2"/>
        <v>142429</v>
      </c>
      <c r="D29" s="335">
        <f t="shared" si="3"/>
        <v>71702</v>
      </c>
      <c r="E29" s="336">
        <f t="shared" si="4"/>
        <v>70727</v>
      </c>
      <c r="F29" s="281">
        <f t="shared" si="1"/>
        <v>140078</v>
      </c>
      <c r="G29" s="238">
        <v>70286</v>
      </c>
      <c r="H29" s="416">
        <v>69792</v>
      </c>
      <c r="I29" s="280">
        <f t="shared" si="5"/>
        <v>2351</v>
      </c>
      <c r="J29" s="239">
        <v>1416</v>
      </c>
      <c r="K29" s="266">
        <v>935</v>
      </c>
      <c r="L29" s="19"/>
    </row>
    <row r="30" spans="1:14" s="12" customFormat="1" ht="18.75" customHeight="1">
      <c r="A30" s="326" t="s">
        <v>164</v>
      </c>
      <c r="B30" s="264">
        <v>77742</v>
      </c>
      <c r="C30" s="280">
        <f t="shared" si="2"/>
        <v>157463</v>
      </c>
      <c r="D30" s="335">
        <f t="shared" si="3"/>
        <v>77825</v>
      </c>
      <c r="E30" s="336">
        <f t="shared" si="4"/>
        <v>79638</v>
      </c>
      <c r="F30" s="281">
        <f t="shared" si="1"/>
        <v>156182</v>
      </c>
      <c r="G30" s="238">
        <v>77242</v>
      </c>
      <c r="H30" s="416">
        <v>78940</v>
      </c>
      <c r="I30" s="280">
        <f t="shared" si="5"/>
        <v>1281</v>
      </c>
      <c r="J30" s="239">
        <v>583</v>
      </c>
      <c r="K30" s="266">
        <v>698</v>
      </c>
      <c r="L30" s="19"/>
      <c r="M30" s="647"/>
    </row>
    <row r="31" spans="1:14" ht="18.75" customHeight="1">
      <c r="A31" s="326" t="s">
        <v>163</v>
      </c>
      <c r="B31" s="264">
        <v>183121</v>
      </c>
      <c r="C31" s="280">
        <f t="shared" si="2"/>
        <v>415018</v>
      </c>
      <c r="D31" s="335">
        <f t="shared" si="3"/>
        <v>213581</v>
      </c>
      <c r="E31" s="336">
        <f t="shared" si="4"/>
        <v>201437</v>
      </c>
      <c r="F31" s="281">
        <f t="shared" si="1"/>
        <v>410412</v>
      </c>
      <c r="G31" s="238">
        <v>211042</v>
      </c>
      <c r="H31" s="416">
        <v>199370</v>
      </c>
      <c r="I31" s="280">
        <f t="shared" si="5"/>
        <v>4606</v>
      </c>
      <c r="J31" s="239">
        <v>2539</v>
      </c>
      <c r="K31" s="266">
        <v>2067</v>
      </c>
      <c r="L31" s="19"/>
    </row>
    <row r="32" spans="1:14" ht="18.75" customHeight="1">
      <c r="A32" s="326" t="s">
        <v>162</v>
      </c>
      <c r="B32" s="264">
        <v>50450</v>
      </c>
      <c r="C32" s="280">
        <f t="shared" si="2"/>
        <v>102357</v>
      </c>
      <c r="D32" s="335">
        <f t="shared" si="3"/>
        <v>50774</v>
      </c>
      <c r="E32" s="336">
        <f t="shared" si="4"/>
        <v>51583</v>
      </c>
      <c r="F32" s="281">
        <f t="shared" si="1"/>
        <v>101599</v>
      </c>
      <c r="G32" s="238">
        <v>50426</v>
      </c>
      <c r="H32" s="416">
        <v>51173</v>
      </c>
      <c r="I32" s="280">
        <f t="shared" si="5"/>
        <v>758</v>
      </c>
      <c r="J32" s="239">
        <v>348</v>
      </c>
      <c r="K32" s="266">
        <v>410</v>
      </c>
      <c r="L32" s="19"/>
    </row>
    <row r="33" spans="1:13" ht="18.75" customHeight="1">
      <c r="A33" s="326" t="s">
        <v>161</v>
      </c>
      <c r="B33" s="264">
        <v>54090</v>
      </c>
      <c r="C33" s="280">
        <f t="shared" si="2"/>
        <v>104169</v>
      </c>
      <c r="D33" s="335">
        <f t="shared" si="3"/>
        <v>53507</v>
      </c>
      <c r="E33" s="336">
        <f t="shared" si="4"/>
        <v>50662</v>
      </c>
      <c r="F33" s="281">
        <f t="shared" si="1"/>
        <v>101552</v>
      </c>
      <c r="G33" s="238">
        <v>51644</v>
      </c>
      <c r="H33" s="416">
        <v>49908</v>
      </c>
      <c r="I33" s="280">
        <f t="shared" si="5"/>
        <v>2617</v>
      </c>
      <c r="J33" s="239">
        <v>1863</v>
      </c>
      <c r="K33" s="266">
        <v>754</v>
      </c>
      <c r="L33" s="19"/>
    </row>
    <row r="34" spans="1:13" ht="18.75" customHeight="1">
      <c r="A34" s="326" t="s">
        <v>160</v>
      </c>
      <c r="B34" s="264">
        <v>49330</v>
      </c>
      <c r="C34" s="280">
        <f t="shared" si="2"/>
        <v>96909</v>
      </c>
      <c r="D34" s="335">
        <f t="shared" si="3"/>
        <v>47550</v>
      </c>
      <c r="E34" s="336">
        <f t="shared" si="4"/>
        <v>49359</v>
      </c>
      <c r="F34" s="281">
        <f t="shared" si="1"/>
        <v>95771</v>
      </c>
      <c r="G34" s="238">
        <v>47039</v>
      </c>
      <c r="H34" s="416">
        <v>48732</v>
      </c>
      <c r="I34" s="280">
        <f t="shared" si="5"/>
        <v>1138</v>
      </c>
      <c r="J34" s="239">
        <v>511</v>
      </c>
      <c r="K34" s="266">
        <v>627</v>
      </c>
      <c r="L34" s="19"/>
      <c r="M34" s="648"/>
    </row>
    <row r="35" spans="1:13" ht="18.75" customHeight="1">
      <c r="A35" s="327" t="s">
        <v>159</v>
      </c>
      <c r="B35" s="264">
        <v>37666</v>
      </c>
      <c r="C35" s="280">
        <f t="shared" si="2"/>
        <v>72904</v>
      </c>
      <c r="D35" s="335">
        <f t="shared" si="3"/>
        <v>35744</v>
      </c>
      <c r="E35" s="336">
        <f t="shared" si="4"/>
        <v>37160</v>
      </c>
      <c r="F35" s="281">
        <f t="shared" si="1"/>
        <v>72283</v>
      </c>
      <c r="G35" s="238">
        <v>35426</v>
      </c>
      <c r="H35" s="416">
        <v>36857</v>
      </c>
      <c r="I35" s="280">
        <f t="shared" si="5"/>
        <v>621</v>
      </c>
      <c r="J35" s="240">
        <v>318</v>
      </c>
      <c r="K35" s="267">
        <v>303</v>
      </c>
      <c r="L35" s="19"/>
    </row>
    <row r="36" spans="1:13" ht="18.75" customHeight="1">
      <c r="A36" s="326" t="s">
        <v>158</v>
      </c>
      <c r="B36" s="264">
        <v>125450</v>
      </c>
      <c r="C36" s="280">
        <f t="shared" si="2"/>
        <v>278185</v>
      </c>
      <c r="D36" s="335">
        <f t="shared" si="3"/>
        <v>140941</v>
      </c>
      <c r="E36" s="336">
        <f t="shared" si="4"/>
        <v>137244</v>
      </c>
      <c r="F36" s="281">
        <f t="shared" si="1"/>
        <v>267844</v>
      </c>
      <c r="G36" s="238">
        <v>134732</v>
      </c>
      <c r="H36" s="416">
        <v>133112</v>
      </c>
      <c r="I36" s="280">
        <f t="shared" si="5"/>
        <v>10341</v>
      </c>
      <c r="J36" s="239">
        <v>6209</v>
      </c>
      <c r="K36" s="266">
        <v>4132</v>
      </c>
      <c r="L36" s="19"/>
    </row>
    <row r="37" spans="1:13" ht="18.75" customHeight="1">
      <c r="A37" s="326" t="s">
        <v>157</v>
      </c>
      <c r="B37" s="264">
        <v>13457</v>
      </c>
      <c r="C37" s="280">
        <f t="shared" si="2"/>
        <v>23676</v>
      </c>
      <c r="D37" s="335">
        <f t="shared" si="3"/>
        <v>12211</v>
      </c>
      <c r="E37" s="336">
        <f t="shared" si="4"/>
        <v>11465</v>
      </c>
      <c r="F37" s="281">
        <f t="shared" si="1"/>
        <v>23258</v>
      </c>
      <c r="G37" s="238">
        <v>11894</v>
      </c>
      <c r="H37" s="416">
        <v>11364</v>
      </c>
      <c r="I37" s="280">
        <f t="shared" si="5"/>
        <v>418</v>
      </c>
      <c r="J37" s="239">
        <v>317</v>
      </c>
      <c r="K37" s="266">
        <v>101</v>
      </c>
      <c r="L37" s="19"/>
    </row>
    <row r="38" spans="1:13" ht="18.75" customHeight="1">
      <c r="A38" s="326" t="s">
        <v>156</v>
      </c>
      <c r="B38" s="264">
        <v>28930</v>
      </c>
      <c r="C38" s="280">
        <f t="shared" si="2"/>
        <v>51061</v>
      </c>
      <c r="D38" s="335">
        <f t="shared" si="3"/>
        <v>25083</v>
      </c>
      <c r="E38" s="336">
        <f t="shared" si="4"/>
        <v>25978</v>
      </c>
      <c r="F38" s="281">
        <f t="shared" si="1"/>
        <v>50560</v>
      </c>
      <c r="G38" s="238">
        <v>24809</v>
      </c>
      <c r="H38" s="416">
        <v>25751</v>
      </c>
      <c r="I38" s="280">
        <f t="shared" si="5"/>
        <v>501</v>
      </c>
      <c r="J38" s="239">
        <v>274</v>
      </c>
      <c r="K38" s="266">
        <v>227</v>
      </c>
      <c r="L38" s="19"/>
    </row>
    <row r="39" spans="1:13" ht="18.75" customHeight="1">
      <c r="A39" s="326" t="s">
        <v>155</v>
      </c>
      <c r="B39" s="264">
        <v>14085</v>
      </c>
      <c r="C39" s="280">
        <f t="shared" si="2"/>
        <v>24719</v>
      </c>
      <c r="D39" s="335">
        <f t="shared" si="3"/>
        <v>12345</v>
      </c>
      <c r="E39" s="336">
        <f t="shared" si="4"/>
        <v>12374</v>
      </c>
      <c r="F39" s="281">
        <f t="shared" si="1"/>
        <v>24538</v>
      </c>
      <c r="G39" s="238">
        <v>12281</v>
      </c>
      <c r="H39" s="416">
        <v>12257</v>
      </c>
      <c r="I39" s="280">
        <f t="shared" si="5"/>
        <v>181</v>
      </c>
      <c r="J39" s="239">
        <v>64</v>
      </c>
      <c r="K39" s="266">
        <v>117</v>
      </c>
      <c r="L39" s="19"/>
    </row>
    <row r="40" spans="1:13" ht="18.75" customHeight="1">
      <c r="A40" s="326" t="s">
        <v>154</v>
      </c>
      <c r="B40" s="264">
        <v>9074</v>
      </c>
      <c r="C40" s="280">
        <f t="shared" si="2"/>
        <v>16506</v>
      </c>
      <c r="D40" s="335">
        <f t="shared" si="3"/>
        <v>8209</v>
      </c>
      <c r="E40" s="336">
        <f t="shared" si="4"/>
        <v>8297</v>
      </c>
      <c r="F40" s="281">
        <f t="shared" si="1"/>
        <v>16256</v>
      </c>
      <c r="G40" s="238">
        <v>8111</v>
      </c>
      <c r="H40" s="416">
        <v>8145</v>
      </c>
      <c r="I40" s="280">
        <f t="shared" si="5"/>
        <v>250</v>
      </c>
      <c r="J40" s="239">
        <v>98</v>
      </c>
      <c r="K40" s="266">
        <v>152</v>
      </c>
      <c r="L40" s="19"/>
    </row>
    <row r="41" spans="1:13" ht="18.75" customHeight="1">
      <c r="A41" s="326" t="s">
        <v>153</v>
      </c>
      <c r="B41" s="264">
        <v>19880</v>
      </c>
      <c r="C41" s="280">
        <f t="shared" si="2"/>
        <v>36077</v>
      </c>
      <c r="D41" s="335">
        <f t="shared" si="3"/>
        <v>17485</v>
      </c>
      <c r="E41" s="336">
        <f t="shared" si="4"/>
        <v>18592</v>
      </c>
      <c r="F41" s="281">
        <f t="shared" si="1"/>
        <v>35166</v>
      </c>
      <c r="G41" s="238">
        <v>16744</v>
      </c>
      <c r="H41" s="416">
        <v>18422</v>
      </c>
      <c r="I41" s="280">
        <f t="shared" si="5"/>
        <v>911</v>
      </c>
      <c r="J41" s="239">
        <v>741</v>
      </c>
      <c r="K41" s="266">
        <v>170</v>
      </c>
      <c r="L41" s="19"/>
    </row>
    <row r="42" spans="1:13" ht="18.75" customHeight="1">
      <c r="A42" s="326" t="s">
        <v>152</v>
      </c>
      <c r="B42" s="264">
        <v>23330</v>
      </c>
      <c r="C42" s="280">
        <f t="shared" si="2"/>
        <v>42684</v>
      </c>
      <c r="D42" s="335">
        <f t="shared" si="3"/>
        <v>21004</v>
      </c>
      <c r="E42" s="336">
        <f t="shared" si="4"/>
        <v>21680</v>
      </c>
      <c r="F42" s="281">
        <f t="shared" si="1"/>
        <v>41781</v>
      </c>
      <c r="G42" s="238">
        <v>20576</v>
      </c>
      <c r="H42" s="416">
        <v>21205</v>
      </c>
      <c r="I42" s="280">
        <f t="shared" si="5"/>
        <v>903</v>
      </c>
      <c r="J42" s="239">
        <v>428</v>
      </c>
      <c r="K42" s="266">
        <v>475</v>
      </c>
      <c r="L42" s="19"/>
    </row>
    <row r="43" spans="1:13" ht="18.75" customHeight="1">
      <c r="A43" s="326" t="s">
        <v>151</v>
      </c>
      <c r="B43" s="264">
        <v>16611</v>
      </c>
      <c r="C43" s="280">
        <f t="shared" si="2"/>
        <v>31903</v>
      </c>
      <c r="D43" s="335">
        <f t="shared" si="3"/>
        <v>16799</v>
      </c>
      <c r="E43" s="336">
        <f t="shared" si="4"/>
        <v>15104</v>
      </c>
      <c r="F43" s="281">
        <f t="shared" si="1"/>
        <v>30525</v>
      </c>
      <c r="G43" s="238">
        <v>15684</v>
      </c>
      <c r="H43" s="416">
        <v>14841</v>
      </c>
      <c r="I43" s="280">
        <f t="shared" si="5"/>
        <v>1378</v>
      </c>
      <c r="J43" s="239">
        <v>1115</v>
      </c>
      <c r="K43" s="266">
        <v>263</v>
      </c>
      <c r="L43" s="19"/>
    </row>
    <row r="44" spans="1:13" ht="18.75" customHeight="1">
      <c r="A44" s="326" t="s">
        <v>150</v>
      </c>
      <c r="B44" s="264">
        <v>23757</v>
      </c>
      <c r="C44" s="280">
        <f t="shared" si="2"/>
        <v>44363</v>
      </c>
      <c r="D44" s="335">
        <f t="shared" si="3"/>
        <v>23399</v>
      </c>
      <c r="E44" s="336">
        <f t="shared" si="4"/>
        <v>20964</v>
      </c>
      <c r="F44" s="281">
        <f t="shared" si="1"/>
        <v>42944</v>
      </c>
      <c r="G44" s="238">
        <v>22308</v>
      </c>
      <c r="H44" s="416">
        <v>20636</v>
      </c>
      <c r="I44" s="280">
        <f t="shared" si="5"/>
        <v>1419</v>
      </c>
      <c r="J44" s="239">
        <v>1091</v>
      </c>
      <c r="K44" s="266">
        <v>328</v>
      </c>
      <c r="L44" s="19"/>
    </row>
    <row r="45" spans="1:13" ht="18.75" customHeight="1">
      <c r="A45" s="326" t="s">
        <v>149</v>
      </c>
      <c r="B45" s="264">
        <v>54130</v>
      </c>
      <c r="C45" s="280">
        <f t="shared" si="2"/>
        <v>117200</v>
      </c>
      <c r="D45" s="335">
        <f t="shared" si="3"/>
        <v>61582</v>
      </c>
      <c r="E45" s="336">
        <f t="shared" si="4"/>
        <v>55618</v>
      </c>
      <c r="F45" s="281">
        <f t="shared" si="1"/>
        <v>113455</v>
      </c>
      <c r="G45" s="238">
        <v>59142</v>
      </c>
      <c r="H45" s="416">
        <v>54313</v>
      </c>
      <c r="I45" s="280">
        <f t="shared" si="5"/>
        <v>3745</v>
      </c>
      <c r="J45" s="239">
        <v>2440</v>
      </c>
      <c r="K45" s="266">
        <v>1305</v>
      </c>
      <c r="L45" s="19"/>
    </row>
    <row r="46" spans="1:13" ht="18.75" customHeight="1">
      <c r="A46" s="326" t="s">
        <v>148</v>
      </c>
      <c r="B46" s="264">
        <v>27808</v>
      </c>
      <c r="C46" s="280">
        <f t="shared" si="2"/>
        <v>56010</v>
      </c>
      <c r="D46" s="335">
        <f t="shared" si="3"/>
        <v>27514</v>
      </c>
      <c r="E46" s="336">
        <f t="shared" si="4"/>
        <v>28496</v>
      </c>
      <c r="F46" s="281">
        <f t="shared" si="1"/>
        <v>55538</v>
      </c>
      <c r="G46" s="238">
        <v>27308</v>
      </c>
      <c r="H46" s="416">
        <v>28230</v>
      </c>
      <c r="I46" s="280">
        <f t="shared" si="5"/>
        <v>472</v>
      </c>
      <c r="J46" s="239">
        <v>206</v>
      </c>
      <c r="K46" s="266">
        <v>266</v>
      </c>
      <c r="L46" s="19"/>
    </row>
    <row r="47" spans="1:13" ht="18.75" customHeight="1">
      <c r="A47" s="326" t="s">
        <v>147</v>
      </c>
      <c r="B47" s="264">
        <v>16868</v>
      </c>
      <c r="C47" s="280">
        <f t="shared" si="2"/>
        <v>30893</v>
      </c>
      <c r="D47" s="335">
        <f t="shared" si="3"/>
        <v>15571</v>
      </c>
      <c r="E47" s="336">
        <f t="shared" si="4"/>
        <v>15322</v>
      </c>
      <c r="F47" s="281">
        <f t="shared" si="1"/>
        <v>30594</v>
      </c>
      <c r="G47" s="238">
        <v>15469</v>
      </c>
      <c r="H47" s="416">
        <v>15125</v>
      </c>
      <c r="I47" s="280">
        <f t="shared" si="5"/>
        <v>299</v>
      </c>
      <c r="J47" s="239">
        <v>102</v>
      </c>
      <c r="K47" s="266">
        <v>197</v>
      </c>
      <c r="L47" s="19"/>
    </row>
    <row r="48" spans="1:13" ht="18.75" customHeight="1">
      <c r="A48" s="326" t="s">
        <v>146</v>
      </c>
      <c r="B48" s="264">
        <v>25457</v>
      </c>
      <c r="C48" s="280">
        <f t="shared" si="2"/>
        <v>48948</v>
      </c>
      <c r="D48" s="335">
        <f t="shared" si="3"/>
        <v>25122</v>
      </c>
      <c r="E48" s="336">
        <f t="shared" si="4"/>
        <v>23826</v>
      </c>
      <c r="F48" s="281">
        <f t="shared" si="1"/>
        <v>47483</v>
      </c>
      <c r="G48" s="238">
        <v>23836</v>
      </c>
      <c r="H48" s="416">
        <v>23647</v>
      </c>
      <c r="I48" s="280">
        <f t="shared" si="5"/>
        <v>1465</v>
      </c>
      <c r="J48" s="239">
        <v>1286</v>
      </c>
      <c r="K48" s="266">
        <v>179</v>
      </c>
      <c r="L48" s="19"/>
    </row>
    <row r="49" spans="1:12" ht="18.75" customHeight="1">
      <c r="A49" s="328" t="s">
        <v>145</v>
      </c>
      <c r="B49" s="265">
        <v>5375</v>
      </c>
      <c r="C49" s="282">
        <f t="shared" si="2"/>
        <v>9113</v>
      </c>
      <c r="D49" s="337">
        <f t="shared" si="3"/>
        <v>5050</v>
      </c>
      <c r="E49" s="338">
        <f t="shared" si="4"/>
        <v>4063</v>
      </c>
      <c r="F49" s="283">
        <f t="shared" si="1"/>
        <v>8977</v>
      </c>
      <c r="G49" s="417">
        <v>4937</v>
      </c>
      <c r="H49" s="418">
        <v>4040</v>
      </c>
      <c r="I49" s="282">
        <f t="shared" si="5"/>
        <v>136</v>
      </c>
      <c r="J49" s="241">
        <v>113</v>
      </c>
      <c r="K49" s="268">
        <v>23</v>
      </c>
      <c r="L49" s="19"/>
    </row>
    <row r="50" spans="1:12" ht="18.75" customHeight="1">
      <c r="L50" s="19"/>
    </row>
    <row r="51" spans="1:12" ht="13.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50:H5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Y361"/>
  <sheetViews>
    <sheetView showGridLines="0" zoomScaleNormal="100" workbookViewId="0">
      <pane ySplit="5" topLeftCell="A39" activePane="bottomLeft" state="frozen"/>
      <selection pane="bottomLeft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30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659" t="s">
        <v>5006</v>
      </c>
      <c r="B2" s="659"/>
      <c r="C2" s="659"/>
      <c r="D2" s="659"/>
      <c r="E2" s="659"/>
      <c r="F2" s="659"/>
      <c r="G2" s="25"/>
      <c r="H2" s="25"/>
      <c r="I2" s="25"/>
      <c r="J2" s="25"/>
      <c r="K2" s="25"/>
    </row>
    <row r="3" spans="1:25" ht="15" customHeight="1">
      <c r="A3" s="242" t="s">
        <v>4912</v>
      </c>
      <c r="B3" s="6"/>
      <c r="C3" s="7"/>
      <c r="D3" s="35"/>
      <c r="E3" s="9"/>
      <c r="F3" s="10"/>
      <c r="G3" s="6"/>
      <c r="H3" s="6"/>
      <c r="I3" s="34"/>
      <c r="J3" s="28"/>
      <c r="K3" s="225" t="s">
        <v>4913</v>
      </c>
    </row>
    <row r="4" spans="1:25" s="12" customFormat="1" ht="16.5" customHeight="1">
      <c r="A4" s="663" t="s">
        <v>188</v>
      </c>
      <c r="B4" s="657" t="s">
        <v>4914</v>
      </c>
      <c r="C4" s="665" t="s">
        <v>5004</v>
      </c>
      <c r="D4" s="666"/>
      <c r="E4" s="667"/>
      <c r="F4" s="665" t="s">
        <v>5005</v>
      </c>
      <c r="G4" s="666"/>
      <c r="H4" s="667"/>
      <c r="I4" s="660" t="s">
        <v>5000</v>
      </c>
      <c r="J4" s="661"/>
      <c r="K4" s="662"/>
      <c r="L4" s="33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s="12" customFormat="1" ht="16.5" customHeight="1">
      <c r="A5" s="664"/>
      <c r="B5" s="658"/>
      <c r="C5" s="221" t="s">
        <v>4915</v>
      </c>
      <c r="D5" s="222" t="s">
        <v>4916</v>
      </c>
      <c r="E5" s="222" t="s">
        <v>4917</v>
      </c>
      <c r="F5" s="223" t="s">
        <v>4918</v>
      </c>
      <c r="G5" s="223" t="s">
        <v>4916</v>
      </c>
      <c r="H5" s="224" t="s">
        <v>4917</v>
      </c>
      <c r="I5" s="209" t="s">
        <v>5001</v>
      </c>
      <c r="J5" s="209" t="s">
        <v>5002</v>
      </c>
      <c r="K5" s="209" t="s">
        <v>5003</v>
      </c>
      <c r="L5" s="33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s="12" customFormat="1" ht="15" customHeight="1">
      <c r="A6" s="226" t="s">
        <v>389</v>
      </c>
      <c r="B6" s="581">
        <f t="shared" ref="B6:H6" si="0">B7+B39+B63+B86+B111+B137+B157+B174+B199++B214+B230+B239+B258+B267+B274+B284+B294+B303+B314+B323+B336+B347+B358</f>
        <v>1260781</v>
      </c>
      <c r="C6" s="578">
        <f t="shared" si="0"/>
        <v>2670412</v>
      </c>
      <c r="D6" s="235">
        <f t="shared" si="0"/>
        <v>1352327</v>
      </c>
      <c r="E6" s="565">
        <f t="shared" si="0"/>
        <v>1318085</v>
      </c>
      <c r="F6" s="570">
        <f t="shared" si="0"/>
        <v>2619641</v>
      </c>
      <c r="G6" s="235">
        <f t="shared" si="0"/>
        <v>1320888</v>
      </c>
      <c r="H6" s="571">
        <f t="shared" si="0"/>
        <v>1298753</v>
      </c>
      <c r="I6" s="232">
        <f>I7+I39+I63+I86+I111+I137+I157+I174+I199+I230+I239+I258+I267+I274+I284+I294+I303+I314+I323+I336+I347+I358+I214</f>
        <v>50771</v>
      </c>
      <c r="J6" s="232">
        <f t="shared" ref="J6:K6" si="1">J7+J39+J63+J86+J111+J137+J157+J174+J199+J230+J239+J258+J267+J274+J284+J294+J303+J314+J323+J336+J347+J358+J214</f>
        <v>31439</v>
      </c>
      <c r="K6" s="210">
        <f t="shared" si="1"/>
        <v>19332</v>
      </c>
      <c r="L6" s="32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s="12" customFormat="1" ht="15" customHeight="1">
      <c r="A7" s="227" t="s">
        <v>187</v>
      </c>
      <c r="B7" s="582">
        <f>B8+B23</f>
        <v>232609</v>
      </c>
      <c r="C7" s="579">
        <f>C8+C23</f>
        <v>507528</v>
      </c>
      <c r="D7" s="236">
        <f t="shared" ref="D7:H7" si="2">D8+D23</f>
        <v>257882</v>
      </c>
      <c r="E7" s="566">
        <f t="shared" si="2"/>
        <v>249646</v>
      </c>
      <c r="F7" s="572">
        <f t="shared" si="2"/>
        <v>501691</v>
      </c>
      <c r="G7" s="236">
        <f t="shared" si="2"/>
        <v>254254</v>
      </c>
      <c r="H7" s="573">
        <f t="shared" si="2"/>
        <v>247437</v>
      </c>
      <c r="I7" s="233">
        <f>SUM(J7:K7)</f>
        <v>5837</v>
      </c>
      <c r="J7" s="211">
        <f>SUM(J8,J23)</f>
        <v>3628</v>
      </c>
      <c r="K7" s="212">
        <f>SUM(K8,K23)</f>
        <v>2209</v>
      </c>
      <c r="L7" s="32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12" customFormat="1" ht="15" customHeight="1">
      <c r="A8" s="228" t="s">
        <v>4997</v>
      </c>
      <c r="B8" s="583">
        <f>SUM(B9:B22)</f>
        <v>109598</v>
      </c>
      <c r="C8" s="580">
        <f t="shared" ref="C8:E23" si="3">F8+I8</f>
        <v>233027</v>
      </c>
      <c r="D8" s="237">
        <f t="shared" si="3"/>
        <v>121151</v>
      </c>
      <c r="E8" s="567">
        <f t="shared" si="3"/>
        <v>111876</v>
      </c>
      <c r="F8" s="574">
        <f>G8+H8</f>
        <v>229821</v>
      </c>
      <c r="G8" s="413">
        <f>SUM(G9:G22)</f>
        <v>118992</v>
      </c>
      <c r="H8" s="575">
        <f>SUM(H9:H22)</f>
        <v>110829</v>
      </c>
      <c r="I8" s="234">
        <f>SUM(J8:K8)</f>
        <v>3206</v>
      </c>
      <c r="J8" s="213">
        <f>SUM(J9:J22)</f>
        <v>2159</v>
      </c>
      <c r="K8" s="214">
        <f>SUM(K9:K22)</f>
        <v>1047</v>
      </c>
      <c r="L8" s="32"/>
      <c r="M8" s="45"/>
      <c r="N8" s="45"/>
      <c r="O8" s="45"/>
      <c r="P8" s="45"/>
      <c r="Q8" s="45"/>
      <c r="R8" s="45"/>
      <c r="S8" s="45"/>
      <c r="T8" s="45"/>
      <c r="U8" s="11"/>
      <c r="V8" s="11"/>
      <c r="W8" s="11"/>
      <c r="X8" s="11"/>
      <c r="Y8" s="11"/>
    </row>
    <row r="9" spans="1:25" s="12" customFormat="1" ht="15" customHeight="1">
      <c r="A9" s="229" t="s">
        <v>190</v>
      </c>
      <c r="B9" s="264">
        <v>4558</v>
      </c>
      <c r="C9" s="281">
        <f t="shared" si="3"/>
        <v>8055</v>
      </c>
      <c r="D9" s="335">
        <f>G9+J9</f>
        <v>4394</v>
      </c>
      <c r="E9" s="568">
        <f t="shared" si="3"/>
        <v>3661</v>
      </c>
      <c r="F9" s="280">
        <f t="shared" ref="F9:F22" si="4">SUM(G9:H9)</f>
        <v>7272</v>
      </c>
      <c r="G9" s="412">
        <v>3671</v>
      </c>
      <c r="H9" s="576">
        <v>3601</v>
      </c>
      <c r="I9" s="339">
        <f t="shared" ref="I9:I72" si="5">SUM(J9:K9)</f>
        <v>783</v>
      </c>
      <c r="J9" s="215">
        <v>723</v>
      </c>
      <c r="K9" s="216">
        <v>60</v>
      </c>
      <c r="L9" s="3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s="12" customFormat="1" ht="15" customHeight="1">
      <c r="A10" s="229" t="s">
        <v>191</v>
      </c>
      <c r="B10" s="264">
        <v>12358</v>
      </c>
      <c r="C10" s="281">
        <f t="shared" si="3"/>
        <v>30296</v>
      </c>
      <c r="D10" s="335">
        <f t="shared" si="3"/>
        <v>15419</v>
      </c>
      <c r="E10" s="568">
        <f>H10+K10</f>
        <v>14877</v>
      </c>
      <c r="F10" s="280">
        <f t="shared" si="4"/>
        <v>30106</v>
      </c>
      <c r="G10" s="412">
        <v>15317</v>
      </c>
      <c r="H10" s="576">
        <v>14789</v>
      </c>
      <c r="I10" s="339">
        <f t="shared" si="5"/>
        <v>190</v>
      </c>
      <c r="J10" s="215">
        <v>102</v>
      </c>
      <c r="K10" s="216">
        <v>88</v>
      </c>
      <c r="L10" s="3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12" customFormat="1" ht="15" customHeight="1">
      <c r="A11" s="229" t="s">
        <v>192</v>
      </c>
      <c r="B11" s="264">
        <v>26392</v>
      </c>
      <c r="C11" s="281">
        <f t="shared" si="3"/>
        <v>56748</v>
      </c>
      <c r="D11" s="335">
        <f t="shared" si="3"/>
        <v>30351</v>
      </c>
      <c r="E11" s="568">
        <f t="shared" si="3"/>
        <v>26397</v>
      </c>
      <c r="F11" s="280">
        <f t="shared" si="4"/>
        <v>56146</v>
      </c>
      <c r="G11" s="412">
        <v>30058</v>
      </c>
      <c r="H11" s="576">
        <v>26088</v>
      </c>
      <c r="I11" s="339">
        <f t="shared" si="5"/>
        <v>602</v>
      </c>
      <c r="J11" s="215">
        <v>293</v>
      </c>
      <c r="K11" s="216">
        <v>309</v>
      </c>
      <c r="L11" s="3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s="12" customFormat="1" ht="15" customHeight="1">
      <c r="A12" s="229" t="s">
        <v>193</v>
      </c>
      <c r="B12" s="264">
        <v>1895</v>
      </c>
      <c r="C12" s="281">
        <f t="shared" si="3"/>
        <v>3499</v>
      </c>
      <c r="D12" s="335">
        <f t="shared" si="3"/>
        <v>1868</v>
      </c>
      <c r="E12" s="568">
        <f>H12+K12</f>
        <v>1631</v>
      </c>
      <c r="F12" s="280">
        <f t="shared" si="4"/>
        <v>3358</v>
      </c>
      <c r="G12" s="412">
        <v>1748</v>
      </c>
      <c r="H12" s="576">
        <v>1610</v>
      </c>
      <c r="I12" s="339">
        <f t="shared" si="5"/>
        <v>141</v>
      </c>
      <c r="J12" s="215">
        <v>120</v>
      </c>
      <c r="K12" s="216">
        <v>21</v>
      </c>
      <c r="L12" s="3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12" customFormat="1" ht="15" customHeight="1">
      <c r="A13" s="229" t="s">
        <v>194</v>
      </c>
      <c r="B13" s="264">
        <v>4730</v>
      </c>
      <c r="C13" s="281">
        <f t="shared" si="3"/>
        <v>9802</v>
      </c>
      <c r="D13" s="335">
        <f t="shared" si="3"/>
        <v>4936</v>
      </c>
      <c r="E13" s="568">
        <f t="shared" si="3"/>
        <v>4866</v>
      </c>
      <c r="F13" s="280">
        <f t="shared" si="4"/>
        <v>9714</v>
      </c>
      <c r="G13" s="412">
        <v>4883</v>
      </c>
      <c r="H13" s="576">
        <v>4831</v>
      </c>
      <c r="I13" s="339">
        <f t="shared" si="5"/>
        <v>88</v>
      </c>
      <c r="J13" s="215">
        <v>53</v>
      </c>
      <c r="K13" s="216">
        <v>35</v>
      </c>
      <c r="L13" s="3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12" customFormat="1" ht="15" customHeight="1">
      <c r="A14" s="229" t="s">
        <v>195</v>
      </c>
      <c r="B14" s="264">
        <v>2420</v>
      </c>
      <c r="C14" s="281">
        <f t="shared" si="3"/>
        <v>4211</v>
      </c>
      <c r="D14" s="335">
        <f t="shared" si="3"/>
        <v>2154</v>
      </c>
      <c r="E14" s="568">
        <f t="shared" si="3"/>
        <v>2057</v>
      </c>
      <c r="F14" s="280">
        <f t="shared" si="4"/>
        <v>4012</v>
      </c>
      <c r="G14" s="412">
        <v>1962</v>
      </c>
      <c r="H14" s="576">
        <v>2050</v>
      </c>
      <c r="I14" s="339">
        <f t="shared" si="5"/>
        <v>199</v>
      </c>
      <c r="J14" s="215">
        <v>192</v>
      </c>
      <c r="K14" s="216">
        <v>7</v>
      </c>
      <c r="L14" s="3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2" customFormat="1" ht="15" customHeight="1">
      <c r="A15" s="229" t="s">
        <v>196</v>
      </c>
      <c r="B15" s="264">
        <v>1173</v>
      </c>
      <c r="C15" s="281">
        <f t="shared" si="3"/>
        <v>1986</v>
      </c>
      <c r="D15" s="335">
        <f t="shared" si="3"/>
        <v>1031</v>
      </c>
      <c r="E15" s="568">
        <f t="shared" si="3"/>
        <v>955</v>
      </c>
      <c r="F15" s="280">
        <f t="shared" si="4"/>
        <v>1866</v>
      </c>
      <c r="G15" s="412">
        <v>920</v>
      </c>
      <c r="H15" s="576">
        <v>946</v>
      </c>
      <c r="I15" s="339">
        <f t="shared" si="5"/>
        <v>120</v>
      </c>
      <c r="J15" s="215">
        <v>111</v>
      </c>
      <c r="K15" s="216">
        <v>9</v>
      </c>
      <c r="L15" s="3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s="12" customFormat="1" ht="15" customHeight="1">
      <c r="A16" s="229" t="s">
        <v>197</v>
      </c>
      <c r="B16" s="264">
        <v>13613</v>
      </c>
      <c r="C16" s="281">
        <f t="shared" si="3"/>
        <v>24762</v>
      </c>
      <c r="D16" s="335">
        <f t="shared" si="3"/>
        <v>12862</v>
      </c>
      <c r="E16" s="568">
        <f t="shared" si="3"/>
        <v>11900</v>
      </c>
      <c r="F16" s="280">
        <f t="shared" si="4"/>
        <v>24588</v>
      </c>
      <c r="G16" s="412">
        <v>12804</v>
      </c>
      <c r="H16" s="576">
        <v>11784</v>
      </c>
      <c r="I16" s="339">
        <f t="shared" si="5"/>
        <v>174</v>
      </c>
      <c r="J16" s="215">
        <v>58</v>
      </c>
      <c r="K16" s="216">
        <v>116</v>
      </c>
      <c r="L16" s="3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s="12" customFormat="1" ht="15" customHeight="1">
      <c r="A17" s="229" t="s">
        <v>198</v>
      </c>
      <c r="B17" s="264">
        <v>9889</v>
      </c>
      <c r="C17" s="281">
        <f t="shared" si="3"/>
        <v>17178</v>
      </c>
      <c r="D17" s="335">
        <f t="shared" si="3"/>
        <v>8806</v>
      </c>
      <c r="E17" s="568">
        <f t="shared" si="3"/>
        <v>8372</v>
      </c>
      <c r="F17" s="280">
        <f t="shared" si="4"/>
        <v>17075</v>
      </c>
      <c r="G17" s="412">
        <v>8771</v>
      </c>
      <c r="H17" s="576">
        <v>8304</v>
      </c>
      <c r="I17" s="339">
        <f t="shared" si="5"/>
        <v>103</v>
      </c>
      <c r="J17" s="215">
        <v>35</v>
      </c>
      <c r="K17" s="216">
        <v>68</v>
      </c>
      <c r="L17" s="3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s="12" customFormat="1" ht="15" customHeight="1">
      <c r="A18" s="229" t="s">
        <v>199</v>
      </c>
      <c r="B18" s="264">
        <v>6539</v>
      </c>
      <c r="C18" s="281">
        <f t="shared" si="3"/>
        <v>12233</v>
      </c>
      <c r="D18" s="335">
        <f t="shared" si="3"/>
        <v>6137</v>
      </c>
      <c r="E18" s="568">
        <f t="shared" si="3"/>
        <v>6096</v>
      </c>
      <c r="F18" s="280">
        <f t="shared" si="4"/>
        <v>12096</v>
      </c>
      <c r="G18" s="412">
        <v>6044</v>
      </c>
      <c r="H18" s="576">
        <v>6052</v>
      </c>
      <c r="I18" s="339">
        <f t="shared" si="5"/>
        <v>137</v>
      </c>
      <c r="J18" s="215">
        <v>93</v>
      </c>
      <c r="K18" s="216">
        <v>44</v>
      </c>
      <c r="L18" s="3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12" customFormat="1" ht="15" customHeight="1">
      <c r="A19" s="229" t="s">
        <v>200</v>
      </c>
      <c r="B19" s="264">
        <v>2662</v>
      </c>
      <c r="C19" s="281">
        <f t="shared" si="3"/>
        <v>4782</v>
      </c>
      <c r="D19" s="335">
        <f t="shared" si="3"/>
        <v>2569</v>
      </c>
      <c r="E19" s="568">
        <f t="shared" si="3"/>
        <v>2213</v>
      </c>
      <c r="F19" s="280">
        <f t="shared" si="4"/>
        <v>4744</v>
      </c>
      <c r="G19" s="412">
        <v>2555</v>
      </c>
      <c r="H19" s="576">
        <v>2189</v>
      </c>
      <c r="I19" s="339">
        <f t="shared" si="5"/>
        <v>38</v>
      </c>
      <c r="J19" s="215">
        <v>14</v>
      </c>
      <c r="K19" s="216">
        <v>24</v>
      </c>
      <c r="L19" s="3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12" customFormat="1" ht="15" customHeight="1">
      <c r="A20" s="229" t="s">
        <v>201</v>
      </c>
      <c r="B20" s="264">
        <v>1770</v>
      </c>
      <c r="C20" s="281">
        <f t="shared" si="3"/>
        <v>3074</v>
      </c>
      <c r="D20" s="335">
        <f t="shared" si="3"/>
        <v>1886</v>
      </c>
      <c r="E20" s="568">
        <f t="shared" si="3"/>
        <v>1188</v>
      </c>
      <c r="F20" s="280">
        <f t="shared" si="4"/>
        <v>3039</v>
      </c>
      <c r="G20" s="412">
        <v>1856</v>
      </c>
      <c r="H20" s="576">
        <v>1183</v>
      </c>
      <c r="I20" s="339">
        <f t="shared" si="5"/>
        <v>35</v>
      </c>
      <c r="J20" s="215">
        <v>30</v>
      </c>
      <c r="K20" s="216">
        <v>5</v>
      </c>
      <c r="L20" s="3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12" customFormat="1" ht="15" customHeight="1">
      <c r="A21" s="229" t="s">
        <v>202</v>
      </c>
      <c r="B21" s="264">
        <v>11317</v>
      </c>
      <c r="C21" s="281">
        <f t="shared" si="3"/>
        <v>30888</v>
      </c>
      <c r="D21" s="335">
        <f t="shared" si="3"/>
        <v>15753</v>
      </c>
      <c r="E21" s="568">
        <f t="shared" si="3"/>
        <v>15135</v>
      </c>
      <c r="F21" s="280">
        <f t="shared" si="4"/>
        <v>30442</v>
      </c>
      <c r="G21" s="412">
        <v>15489</v>
      </c>
      <c r="H21" s="576">
        <v>14953</v>
      </c>
      <c r="I21" s="339">
        <f t="shared" si="5"/>
        <v>446</v>
      </c>
      <c r="J21" s="215">
        <v>264</v>
      </c>
      <c r="K21" s="216">
        <v>182</v>
      </c>
      <c r="L21" s="3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12" customFormat="1" ht="15" customHeight="1">
      <c r="A22" s="229" t="s">
        <v>203</v>
      </c>
      <c r="B22" s="264">
        <v>10282</v>
      </c>
      <c r="C22" s="281">
        <f t="shared" si="3"/>
        <v>25513</v>
      </c>
      <c r="D22" s="335">
        <f t="shared" si="3"/>
        <v>12985</v>
      </c>
      <c r="E22" s="568">
        <f t="shared" si="3"/>
        <v>12528</v>
      </c>
      <c r="F22" s="280">
        <f t="shared" si="4"/>
        <v>25363</v>
      </c>
      <c r="G22" s="412">
        <v>12914</v>
      </c>
      <c r="H22" s="576">
        <v>12449</v>
      </c>
      <c r="I22" s="339">
        <f t="shared" si="5"/>
        <v>150</v>
      </c>
      <c r="J22" s="215">
        <v>71</v>
      </c>
      <c r="K22" s="216">
        <v>79</v>
      </c>
      <c r="L22" s="3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2" customFormat="1" ht="15" customHeight="1">
      <c r="A23" s="228" t="s">
        <v>4998</v>
      </c>
      <c r="B23" s="583">
        <f>SUM(B24:B38)</f>
        <v>123011</v>
      </c>
      <c r="C23" s="580">
        <f t="shared" si="3"/>
        <v>274501</v>
      </c>
      <c r="D23" s="237">
        <f t="shared" si="3"/>
        <v>136731</v>
      </c>
      <c r="E23" s="567">
        <f t="shared" si="3"/>
        <v>137770</v>
      </c>
      <c r="F23" s="574">
        <f>G23+H23</f>
        <v>271870</v>
      </c>
      <c r="G23" s="237">
        <f>SUM(G24:G38)</f>
        <v>135262</v>
      </c>
      <c r="H23" s="577">
        <f>SUM(H24:H38)</f>
        <v>136608</v>
      </c>
      <c r="I23" s="234">
        <f t="shared" si="5"/>
        <v>2631</v>
      </c>
      <c r="J23" s="213">
        <f>SUM(J24:J38)</f>
        <v>1469</v>
      </c>
      <c r="K23" s="214">
        <f>SUM(K24:K38)</f>
        <v>1162</v>
      </c>
      <c r="L23" s="32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s="12" customFormat="1" ht="15" customHeight="1">
      <c r="A24" s="229" t="s">
        <v>204</v>
      </c>
      <c r="B24" s="584">
        <v>18100</v>
      </c>
      <c r="C24" s="281">
        <f t="shared" ref="C24:E39" si="6">F24+I24</f>
        <v>41559</v>
      </c>
      <c r="D24" s="335">
        <f t="shared" si="6"/>
        <v>20843</v>
      </c>
      <c r="E24" s="568">
        <f t="shared" si="6"/>
        <v>20716</v>
      </c>
      <c r="F24" s="280">
        <f>G24+H24</f>
        <v>40773</v>
      </c>
      <c r="G24" s="239">
        <v>20426</v>
      </c>
      <c r="H24" s="266">
        <v>20347</v>
      </c>
      <c r="I24" s="339">
        <f t="shared" si="5"/>
        <v>786</v>
      </c>
      <c r="J24" s="215">
        <v>417</v>
      </c>
      <c r="K24" s="216">
        <v>369</v>
      </c>
      <c r="L24" s="3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12" customFormat="1" ht="15" customHeight="1">
      <c r="A25" s="229" t="s">
        <v>205</v>
      </c>
      <c r="B25" s="584">
        <v>1702</v>
      </c>
      <c r="C25" s="281">
        <f t="shared" si="6"/>
        <v>2928</v>
      </c>
      <c r="D25" s="335">
        <f t="shared" si="6"/>
        <v>1454</v>
      </c>
      <c r="E25" s="568">
        <f t="shared" si="6"/>
        <v>1474</v>
      </c>
      <c r="F25" s="280">
        <f t="shared" ref="F25:F39" si="7">G25+H25</f>
        <v>2916</v>
      </c>
      <c r="G25" s="239">
        <v>1451</v>
      </c>
      <c r="H25" s="266">
        <v>1465</v>
      </c>
      <c r="I25" s="339">
        <f t="shared" si="5"/>
        <v>12</v>
      </c>
      <c r="J25" s="215">
        <v>3</v>
      </c>
      <c r="K25" s="216">
        <v>9</v>
      </c>
      <c r="L25" s="3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12" customFormat="1" ht="15" customHeight="1">
      <c r="A26" s="229" t="s">
        <v>206</v>
      </c>
      <c r="B26" s="584">
        <v>2775</v>
      </c>
      <c r="C26" s="281">
        <f t="shared" si="6"/>
        <v>4868</v>
      </c>
      <c r="D26" s="335">
        <f t="shared" si="6"/>
        <v>2444</v>
      </c>
      <c r="E26" s="568">
        <f t="shared" si="6"/>
        <v>2424</v>
      </c>
      <c r="F26" s="280">
        <f t="shared" si="7"/>
        <v>4747</v>
      </c>
      <c r="G26" s="239">
        <v>2338</v>
      </c>
      <c r="H26" s="266">
        <v>2409</v>
      </c>
      <c r="I26" s="339">
        <f t="shared" si="5"/>
        <v>121</v>
      </c>
      <c r="J26" s="215">
        <v>106</v>
      </c>
      <c r="K26" s="216">
        <v>15</v>
      </c>
      <c r="L26" s="3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12" customFormat="1" ht="15" customHeight="1">
      <c r="A27" s="229" t="s">
        <v>207</v>
      </c>
      <c r="B27" s="584">
        <v>1547</v>
      </c>
      <c r="C27" s="281">
        <f t="shared" si="6"/>
        <v>2590</v>
      </c>
      <c r="D27" s="335">
        <f t="shared" si="6"/>
        <v>1308</v>
      </c>
      <c r="E27" s="568">
        <f t="shared" si="6"/>
        <v>1282</v>
      </c>
      <c r="F27" s="280">
        <f t="shared" si="7"/>
        <v>2488</v>
      </c>
      <c r="G27" s="239">
        <v>1207</v>
      </c>
      <c r="H27" s="266">
        <v>1281</v>
      </c>
      <c r="I27" s="339">
        <f t="shared" si="5"/>
        <v>102</v>
      </c>
      <c r="J27" s="215">
        <v>101</v>
      </c>
      <c r="K27" s="216">
        <v>1</v>
      </c>
      <c r="L27" s="3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12" customFormat="1" ht="15" customHeight="1">
      <c r="A28" s="229" t="s">
        <v>208</v>
      </c>
      <c r="B28" s="584">
        <v>2752</v>
      </c>
      <c r="C28" s="281">
        <f t="shared" si="6"/>
        <v>5033</v>
      </c>
      <c r="D28" s="335">
        <f t="shared" si="6"/>
        <v>2445</v>
      </c>
      <c r="E28" s="568">
        <f t="shared" si="6"/>
        <v>2588</v>
      </c>
      <c r="F28" s="280">
        <f t="shared" si="7"/>
        <v>4985</v>
      </c>
      <c r="G28" s="239">
        <v>2423</v>
      </c>
      <c r="H28" s="266">
        <v>2562</v>
      </c>
      <c r="I28" s="339">
        <f t="shared" si="5"/>
        <v>48</v>
      </c>
      <c r="J28" s="215">
        <v>22</v>
      </c>
      <c r="K28" s="216">
        <v>26</v>
      </c>
      <c r="L28" s="3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2" customFormat="1" ht="15" customHeight="1">
      <c r="A29" s="229" t="s">
        <v>209</v>
      </c>
      <c r="B29" s="584">
        <v>1769</v>
      </c>
      <c r="C29" s="281">
        <f t="shared" si="6"/>
        <v>2772</v>
      </c>
      <c r="D29" s="335">
        <f t="shared" si="6"/>
        <v>1381</v>
      </c>
      <c r="E29" s="568">
        <f t="shared" si="6"/>
        <v>1391</v>
      </c>
      <c r="F29" s="280">
        <f t="shared" si="7"/>
        <v>2762</v>
      </c>
      <c r="G29" s="239">
        <v>1379</v>
      </c>
      <c r="H29" s="266">
        <v>1383</v>
      </c>
      <c r="I29" s="339">
        <f t="shared" si="5"/>
        <v>10</v>
      </c>
      <c r="J29" s="215">
        <v>2</v>
      </c>
      <c r="K29" s="216">
        <v>8</v>
      </c>
      <c r="L29" s="3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s="12" customFormat="1" ht="15" customHeight="1">
      <c r="A30" s="229" t="s">
        <v>210</v>
      </c>
      <c r="B30" s="584">
        <v>763</v>
      </c>
      <c r="C30" s="281">
        <f t="shared" si="6"/>
        <v>1309</v>
      </c>
      <c r="D30" s="335">
        <f t="shared" si="6"/>
        <v>646</v>
      </c>
      <c r="E30" s="568">
        <f t="shared" si="6"/>
        <v>663</v>
      </c>
      <c r="F30" s="280">
        <f t="shared" si="7"/>
        <v>1302</v>
      </c>
      <c r="G30" s="239">
        <v>646</v>
      </c>
      <c r="H30" s="266">
        <v>656</v>
      </c>
      <c r="I30" s="339">
        <f t="shared" si="5"/>
        <v>7</v>
      </c>
      <c r="J30" s="215">
        <v>0</v>
      </c>
      <c r="K30" s="216">
        <v>7</v>
      </c>
      <c r="L30" s="3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12" customFormat="1" ht="15" customHeight="1">
      <c r="A31" s="229" t="s">
        <v>211</v>
      </c>
      <c r="B31" s="584">
        <v>8764</v>
      </c>
      <c r="C31" s="281">
        <f t="shared" si="6"/>
        <v>15562</v>
      </c>
      <c r="D31" s="335">
        <f t="shared" si="6"/>
        <v>7678</v>
      </c>
      <c r="E31" s="568">
        <f t="shared" si="6"/>
        <v>7884</v>
      </c>
      <c r="F31" s="280">
        <f t="shared" si="7"/>
        <v>15366</v>
      </c>
      <c r="G31" s="239">
        <v>7540</v>
      </c>
      <c r="H31" s="266">
        <v>7826</v>
      </c>
      <c r="I31" s="339">
        <f t="shared" si="5"/>
        <v>196</v>
      </c>
      <c r="J31" s="215">
        <v>138</v>
      </c>
      <c r="K31" s="216">
        <v>58</v>
      </c>
      <c r="L31" s="3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12" customFormat="1" ht="15" customHeight="1">
      <c r="A32" s="229" t="s">
        <v>212</v>
      </c>
      <c r="B32" s="584">
        <v>6934</v>
      </c>
      <c r="C32" s="281">
        <f t="shared" si="6"/>
        <v>16716</v>
      </c>
      <c r="D32" s="335">
        <f t="shared" si="6"/>
        <v>8282</v>
      </c>
      <c r="E32" s="568">
        <f t="shared" si="6"/>
        <v>8434</v>
      </c>
      <c r="F32" s="280">
        <f t="shared" si="7"/>
        <v>16655</v>
      </c>
      <c r="G32" s="239">
        <v>8258</v>
      </c>
      <c r="H32" s="266">
        <v>8397</v>
      </c>
      <c r="I32" s="339">
        <f t="shared" si="5"/>
        <v>61</v>
      </c>
      <c r="J32" s="215">
        <v>24</v>
      </c>
      <c r="K32" s="216">
        <v>37</v>
      </c>
      <c r="L32" s="3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12" customFormat="1" ht="15" customHeight="1">
      <c r="A33" s="229" t="s">
        <v>213</v>
      </c>
      <c r="B33" s="584">
        <v>11546</v>
      </c>
      <c r="C33" s="281">
        <f t="shared" si="6"/>
        <v>20132</v>
      </c>
      <c r="D33" s="335">
        <f t="shared" si="6"/>
        <v>9891</v>
      </c>
      <c r="E33" s="568">
        <f t="shared" si="6"/>
        <v>10241</v>
      </c>
      <c r="F33" s="280">
        <f t="shared" si="7"/>
        <v>19930</v>
      </c>
      <c r="G33" s="239">
        <v>9817</v>
      </c>
      <c r="H33" s="266">
        <v>10113</v>
      </c>
      <c r="I33" s="339">
        <f t="shared" si="5"/>
        <v>202</v>
      </c>
      <c r="J33" s="215">
        <v>74</v>
      </c>
      <c r="K33" s="216">
        <v>128</v>
      </c>
      <c r="L33" s="3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12" customFormat="1" ht="15" customHeight="1">
      <c r="A34" s="229" t="s">
        <v>214</v>
      </c>
      <c r="B34" s="584">
        <v>9572</v>
      </c>
      <c r="C34" s="281">
        <f t="shared" si="6"/>
        <v>22046</v>
      </c>
      <c r="D34" s="335">
        <f t="shared" si="6"/>
        <v>10782</v>
      </c>
      <c r="E34" s="568">
        <f t="shared" si="6"/>
        <v>11264</v>
      </c>
      <c r="F34" s="280">
        <f t="shared" si="7"/>
        <v>21937</v>
      </c>
      <c r="G34" s="239">
        <v>10731</v>
      </c>
      <c r="H34" s="266">
        <v>11206</v>
      </c>
      <c r="I34" s="339">
        <f t="shared" si="5"/>
        <v>109</v>
      </c>
      <c r="J34" s="215">
        <v>51</v>
      </c>
      <c r="K34" s="216">
        <v>58</v>
      </c>
      <c r="L34" s="3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2" customFormat="1" ht="15" customHeight="1">
      <c r="A35" s="229" t="s">
        <v>215</v>
      </c>
      <c r="B35" s="584">
        <v>14160</v>
      </c>
      <c r="C35" s="281">
        <f t="shared" si="6"/>
        <v>33410</v>
      </c>
      <c r="D35" s="335">
        <f t="shared" si="6"/>
        <v>16303</v>
      </c>
      <c r="E35" s="568">
        <f t="shared" si="6"/>
        <v>17107</v>
      </c>
      <c r="F35" s="280">
        <f t="shared" si="7"/>
        <v>33299</v>
      </c>
      <c r="G35" s="239">
        <v>16269</v>
      </c>
      <c r="H35" s="266">
        <v>17030</v>
      </c>
      <c r="I35" s="339">
        <f t="shared" si="5"/>
        <v>111</v>
      </c>
      <c r="J35" s="215">
        <v>34</v>
      </c>
      <c r="K35" s="216">
        <v>77</v>
      </c>
      <c r="L35" s="3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s="12" customFormat="1" ht="15" customHeight="1">
      <c r="A36" s="229" t="s">
        <v>216</v>
      </c>
      <c r="B36" s="584">
        <v>9178</v>
      </c>
      <c r="C36" s="281">
        <f t="shared" si="6"/>
        <v>22882</v>
      </c>
      <c r="D36" s="335">
        <f t="shared" si="6"/>
        <v>11296</v>
      </c>
      <c r="E36" s="568">
        <f t="shared" si="6"/>
        <v>11586</v>
      </c>
      <c r="F36" s="280">
        <f t="shared" si="7"/>
        <v>22759</v>
      </c>
      <c r="G36" s="239">
        <v>11229</v>
      </c>
      <c r="H36" s="266">
        <v>11530</v>
      </c>
      <c r="I36" s="339">
        <f t="shared" si="5"/>
        <v>123</v>
      </c>
      <c r="J36" s="215">
        <v>67</v>
      </c>
      <c r="K36" s="216">
        <v>56</v>
      </c>
      <c r="L36" s="3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s="12" customFormat="1" ht="15" customHeight="1">
      <c r="A37" s="229" t="s">
        <v>217</v>
      </c>
      <c r="B37" s="584">
        <v>29536</v>
      </c>
      <c r="C37" s="281">
        <f t="shared" si="6"/>
        <v>73235</v>
      </c>
      <c r="D37" s="335">
        <f t="shared" si="6"/>
        <v>37311</v>
      </c>
      <c r="E37" s="568">
        <f t="shared" si="6"/>
        <v>35924</v>
      </c>
      <c r="F37" s="280">
        <f t="shared" si="7"/>
        <v>72544</v>
      </c>
      <c r="G37" s="239">
        <v>36902</v>
      </c>
      <c r="H37" s="266">
        <v>35642</v>
      </c>
      <c r="I37" s="339">
        <f t="shared" si="5"/>
        <v>691</v>
      </c>
      <c r="J37" s="215">
        <v>409</v>
      </c>
      <c r="K37" s="216">
        <v>282</v>
      </c>
      <c r="L37" s="3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12" customFormat="1" ht="15" customHeight="1">
      <c r="A38" s="229" t="s">
        <v>218</v>
      </c>
      <c r="B38" s="584">
        <v>3913</v>
      </c>
      <c r="C38" s="281">
        <f t="shared" si="6"/>
        <v>9459</v>
      </c>
      <c r="D38" s="335">
        <f t="shared" si="6"/>
        <v>4667</v>
      </c>
      <c r="E38" s="568">
        <f t="shared" si="6"/>
        <v>4792</v>
      </c>
      <c r="F38" s="280">
        <f t="shared" si="7"/>
        <v>9407</v>
      </c>
      <c r="G38" s="239">
        <v>4646</v>
      </c>
      <c r="H38" s="266">
        <v>4761</v>
      </c>
      <c r="I38" s="339">
        <f t="shared" si="5"/>
        <v>52</v>
      </c>
      <c r="J38" s="215">
        <v>21</v>
      </c>
      <c r="K38" s="216">
        <v>31</v>
      </c>
      <c r="L38" s="3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2" customFormat="1" ht="15" customHeight="1">
      <c r="A39" s="227" t="s">
        <v>123</v>
      </c>
      <c r="B39" s="582">
        <f>SUM(B40:B62)</f>
        <v>123578</v>
      </c>
      <c r="C39" s="579">
        <f t="shared" si="6"/>
        <v>260297</v>
      </c>
      <c r="D39" s="236">
        <f t="shared" si="6"/>
        <v>131447</v>
      </c>
      <c r="E39" s="566">
        <f t="shared" si="6"/>
        <v>128850</v>
      </c>
      <c r="F39" s="572">
        <f t="shared" si="7"/>
        <v>251154</v>
      </c>
      <c r="G39" s="236">
        <f>SUM(G40:G62)</f>
        <v>125698</v>
      </c>
      <c r="H39" s="573">
        <f>SUM(H40:H62)</f>
        <v>125456</v>
      </c>
      <c r="I39" s="233">
        <f t="shared" si="5"/>
        <v>9143</v>
      </c>
      <c r="J39" s="211">
        <f>SUM(J40:J62)</f>
        <v>5749</v>
      </c>
      <c r="K39" s="212">
        <f>SUM(K40:K62)</f>
        <v>3394</v>
      </c>
      <c r="L39" s="3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s="12" customFormat="1" ht="15" customHeight="1">
      <c r="A40" s="229" t="s">
        <v>240</v>
      </c>
      <c r="B40" s="585">
        <v>3214</v>
      </c>
      <c r="C40" s="281">
        <f>D40+E40</f>
        <v>5898</v>
      </c>
      <c r="D40" s="335">
        <f t="shared" ref="D40:E57" si="8">G40+J40</f>
        <v>3176</v>
      </c>
      <c r="E40" s="568">
        <f>H40+K40</f>
        <v>2722</v>
      </c>
      <c r="F40" s="280">
        <f>G40+H40</f>
        <v>5392</v>
      </c>
      <c r="G40" s="239">
        <v>2687</v>
      </c>
      <c r="H40" s="266">
        <v>2705</v>
      </c>
      <c r="I40" s="339">
        <f t="shared" si="5"/>
        <v>506</v>
      </c>
      <c r="J40" s="215">
        <v>489</v>
      </c>
      <c r="K40" s="216">
        <v>17</v>
      </c>
      <c r="L40" s="3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12" customFormat="1" ht="15" customHeight="1">
      <c r="A41" s="229" t="s">
        <v>241</v>
      </c>
      <c r="B41" s="585">
        <v>12134</v>
      </c>
      <c r="C41" s="281">
        <f t="shared" ref="C41:C63" si="9">D41+E41</f>
        <v>24165</v>
      </c>
      <c r="D41" s="335">
        <f t="shared" si="8"/>
        <v>11969</v>
      </c>
      <c r="E41" s="568">
        <f t="shared" si="8"/>
        <v>12196</v>
      </c>
      <c r="F41" s="280">
        <f t="shared" ref="F41:F63" si="10">G41+H41</f>
        <v>23907</v>
      </c>
      <c r="G41" s="239">
        <v>11815</v>
      </c>
      <c r="H41" s="266">
        <v>12092</v>
      </c>
      <c r="I41" s="339">
        <f t="shared" si="5"/>
        <v>258</v>
      </c>
      <c r="J41" s="215">
        <v>154</v>
      </c>
      <c r="K41" s="216">
        <v>104</v>
      </c>
      <c r="L41" s="3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12" customFormat="1" ht="15" customHeight="1">
      <c r="A42" s="229" t="s">
        <v>242</v>
      </c>
      <c r="B42" s="585">
        <v>5107</v>
      </c>
      <c r="C42" s="281">
        <f t="shared" si="9"/>
        <v>9434</v>
      </c>
      <c r="D42" s="335">
        <f t="shared" si="8"/>
        <v>4830</v>
      </c>
      <c r="E42" s="568">
        <f t="shared" si="8"/>
        <v>4604</v>
      </c>
      <c r="F42" s="280">
        <f t="shared" si="10"/>
        <v>9254</v>
      </c>
      <c r="G42" s="239">
        <v>4708</v>
      </c>
      <c r="H42" s="266">
        <v>4546</v>
      </c>
      <c r="I42" s="339">
        <f t="shared" si="5"/>
        <v>180</v>
      </c>
      <c r="J42" s="215">
        <v>122</v>
      </c>
      <c r="K42" s="216">
        <v>58</v>
      </c>
      <c r="L42" s="3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2" customFormat="1" ht="15" customHeight="1">
      <c r="A43" s="229" t="s">
        <v>243</v>
      </c>
      <c r="B43" s="585">
        <v>11901</v>
      </c>
      <c r="C43" s="281">
        <f t="shared" si="9"/>
        <v>24752</v>
      </c>
      <c r="D43" s="335">
        <f t="shared" si="8"/>
        <v>13636</v>
      </c>
      <c r="E43" s="568">
        <f t="shared" si="8"/>
        <v>11116</v>
      </c>
      <c r="F43" s="280">
        <f t="shared" si="10"/>
        <v>22208</v>
      </c>
      <c r="G43" s="239">
        <v>11712</v>
      </c>
      <c r="H43" s="266">
        <v>10496</v>
      </c>
      <c r="I43" s="339">
        <f t="shared" si="5"/>
        <v>2544</v>
      </c>
      <c r="J43" s="215">
        <v>1924</v>
      </c>
      <c r="K43" s="216">
        <v>620</v>
      </c>
      <c r="L43" s="3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s="12" customFormat="1" ht="15" customHeight="1">
      <c r="A44" s="229" t="s">
        <v>4999</v>
      </c>
      <c r="B44" s="585">
        <v>2324</v>
      </c>
      <c r="C44" s="281">
        <f t="shared" si="9"/>
        <v>4198</v>
      </c>
      <c r="D44" s="335">
        <f t="shared" si="8"/>
        <v>2196</v>
      </c>
      <c r="E44" s="568">
        <f t="shared" si="8"/>
        <v>2002</v>
      </c>
      <c r="F44" s="280">
        <f t="shared" si="10"/>
        <v>4171</v>
      </c>
      <c r="G44" s="240">
        <v>2184</v>
      </c>
      <c r="H44" s="266">
        <v>1987</v>
      </c>
      <c r="I44" s="339">
        <f t="shared" si="5"/>
        <v>27</v>
      </c>
      <c r="J44" s="215">
        <v>12</v>
      </c>
      <c r="K44" s="216">
        <v>15</v>
      </c>
      <c r="L44" s="3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12" customFormat="1" ht="15" customHeight="1">
      <c r="A45" s="229" t="s">
        <v>244</v>
      </c>
      <c r="B45" s="585">
        <v>3516</v>
      </c>
      <c r="C45" s="281">
        <f t="shared" si="9"/>
        <v>6324</v>
      </c>
      <c r="D45" s="335">
        <f t="shared" si="8"/>
        <v>3366</v>
      </c>
      <c r="E45" s="568">
        <f t="shared" si="8"/>
        <v>2958</v>
      </c>
      <c r="F45" s="280">
        <f t="shared" si="10"/>
        <v>6267</v>
      </c>
      <c r="G45" s="239">
        <v>3337</v>
      </c>
      <c r="H45" s="266">
        <v>2930</v>
      </c>
      <c r="I45" s="339">
        <f t="shared" si="5"/>
        <v>57</v>
      </c>
      <c r="J45" s="215">
        <v>29</v>
      </c>
      <c r="K45" s="216">
        <v>28</v>
      </c>
      <c r="L45" s="3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12" customFormat="1" ht="15" customHeight="1">
      <c r="A46" s="229" t="s">
        <v>245</v>
      </c>
      <c r="B46" s="585">
        <v>2682</v>
      </c>
      <c r="C46" s="281">
        <f t="shared" si="9"/>
        <v>4785</v>
      </c>
      <c r="D46" s="335">
        <f t="shared" si="8"/>
        <v>2432</v>
      </c>
      <c r="E46" s="568">
        <f t="shared" si="8"/>
        <v>2353</v>
      </c>
      <c r="F46" s="280">
        <f t="shared" si="10"/>
        <v>4660</v>
      </c>
      <c r="G46" s="239">
        <v>2339</v>
      </c>
      <c r="H46" s="266">
        <v>2321</v>
      </c>
      <c r="I46" s="339">
        <f t="shared" si="5"/>
        <v>125</v>
      </c>
      <c r="J46" s="215">
        <v>93</v>
      </c>
      <c r="K46" s="216">
        <v>32</v>
      </c>
      <c r="L46" s="3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2" customFormat="1" ht="15" customHeight="1">
      <c r="A47" s="229" t="s">
        <v>246</v>
      </c>
      <c r="B47" s="585">
        <v>2058</v>
      </c>
      <c r="C47" s="281">
        <f t="shared" si="9"/>
        <v>3262</v>
      </c>
      <c r="D47" s="335">
        <f t="shared" si="8"/>
        <v>1608</v>
      </c>
      <c r="E47" s="568">
        <f t="shared" si="8"/>
        <v>1654</v>
      </c>
      <c r="F47" s="280">
        <f t="shared" si="10"/>
        <v>3246</v>
      </c>
      <c r="G47" s="239">
        <v>1602</v>
      </c>
      <c r="H47" s="266">
        <v>1644</v>
      </c>
      <c r="I47" s="339">
        <f t="shared" si="5"/>
        <v>16</v>
      </c>
      <c r="J47" s="215">
        <v>6</v>
      </c>
      <c r="K47" s="216">
        <v>10</v>
      </c>
      <c r="L47" s="3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s="12" customFormat="1" ht="15" customHeight="1">
      <c r="A48" s="229" t="s">
        <v>247</v>
      </c>
      <c r="B48" s="585">
        <v>1819</v>
      </c>
      <c r="C48" s="281">
        <f t="shared" si="9"/>
        <v>3247</v>
      </c>
      <c r="D48" s="335">
        <f t="shared" si="8"/>
        <v>1649</v>
      </c>
      <c r="E48" s="568">
        <f t="shared" si="8"/>
        <v>1598</v>
      </c>
      <c r="F48" s="280">
        <f t="shared" si="10"/>
        <v>3117</v>
      </c>
      <c r="G48" s="239">
        <v>1555</v>
      </c>
      <c r="H48" s="266">
        <v>1562</v>
      </c>
      <c r="I48" s="339">
        <f t="shared" si="5"/>
        <v>130</v>
      </c>
      <c r="J48" s="215">
        <v>94</v>
      </c>
      <c r="K48" s="216">
        <v>36</v>
      </c>
      <c r="L48" s="3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s="12" customFormat="1" ht="15" customHeight="1">
      <c r="A49" s="229" t="s">
        <v>248</v>
      </c>
      <c r="B49" s="585">
        <v>8478</v>
      </c>
      <c r="C49" s="281">
        <f t="shared" si="9"/>
        <v>21744</v>
      </c>
      <c r="D49" s="335">
        <f t="shared" si="8"/>
        <v>10706</v>
      </c>
      <c r="E49" s="568">
        <f t="shared" si="8"/>
        <v>11038</v>
      </c>
      <c r="F49" s="280">
        <f t="shared" si="10"/>
        <v>21601</v>
      </c>
      <c r="G49" s="239">
        <v>10622</v>
      </c>
      <c r="H49" s="266">
        <v>10979</v>
      </c>
      <c r="I49" s="339">
        <f t="shared" si="5"/>
        <v>143</v>
      </c>
      <c r="J49" s="215">
        <v>84</v>
      </c>
      <c r="K49" s="216">
        <v>59</v>
      </c>
      <c r="L49" s="3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s="12" customFormat="1" ht="15" customHeight="1">
      <c r="A50" s="229" t="s">
        <v>249</v>
      </c>
      <c r="B50" s="585">
        <v>3453</v>
      </c>
      <c r="C50" s="281">
        <f t="shared" si="9"/>
        <v>6178</v>
      </c>
      <c r="D50" s="335">
        <f t="shared" si="8"/>
        <v>3180</v>
      </c>
      <c r="E50" s="568">
        <f t="shared" si="8"/>
        <v>2998</v>
      </c>
      <c r="F50" s="280">
        <f t="shared" si="10"/>
        <v>6035</v>
      </c>
      <c r="G50" s="239">
        <v>3071</v>
      </c>
      <c r="H50" s="266">
        <v>2964</v>
      </c>
      <c r="I50" s="339">
        <f t="shared" si="5"/>
        <v>143</v>
      </c>
      <c r="J50" s="215">
        <v>109</v>
      </c>
      <c r="K50" s="216">
        <v>34</v>
      </c>
      <c r="L50" s="3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12" customFormat="1" ht="15" customHeight="1">
      <c r="A51" s="229" t="s">
        <v>250</v>
      </c>
      <c r="B51" s="585">
        <v>2999</v>
      </c>
      <c r="C51" s="281">
        <f t="shared" si="9"/>
        <v>5883</v>
      </c>
      <c r="D51" s="335">
        <f t="shared" si="8"/>
        <v>3145</v>
      </c>
      <c r="E51" s="568">
        <f t="shared" si="8"/>
        <v>2738</v>
      </c>
      <c r="F51" s="280">
        <f t="shared" si="10"/>
        <v>5691</v>
      </c>
      <c r="G51" s="239">
        <v>2986</v>
      </c>
      <c r="H51" s="266">
        <v>2705</v>
      </c>
      <c r="I51" s="339">
        <f t="shared" si="5"/>
        <v>192</v>
      </c>
      <c r="J51" s="215">
        <v>159</v>
      </c>
      <c r="K51" s="216">
        <v>33</v>
      </c>
      <c r="L51" s="3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12" customFormat="1" ht="15" customHeight="1">
      <c r="A52" s="229" t="s">
        <v>251</v>
      </c>
      <c r="B52" s="585">
        <v>2873</v>
      </c>
      <c r="C52" s="281">
        <f t="shared" si="9"/>
        <v>5393</v>
      </c>
      <c r="D52" s="335">
        <f t="shared" si="8"/>
        <v>2680</v>
      </c>
      <c r="E52" s="568">
        <f t="shared" si="8"/>
        <v>2713</v>
      </c>
      <c r="F52" s="280">
        <f t="shared" si="10"/>
        <v>5068</v>
      </c>
      <c r="G52" s="239">
        <v>2512</v>
      </c>
      <c r="H52" s="266">
        <v>2556</v>
      </c>
      <c r="I52" s="339">
        <f t="shared" si="5"/>
        <v>325</v>
      </c>
      <c r="J52" s="215">
        <v>168</v>
      </c>
      <c r="K52" s="216">
        <v>157</v>
      </c>
      <c r="L52" s="3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12" customFormat="1" ht="15" customHeight="1">
      <c r="A53" s="229" t="s">
        <v>252</v>
      </c>
      <c r="B53" s="585">
        <v>3523</v>
      </c>
      <c r="C53" s="281">
        <f t="shared" si="9"/>
        <v>6439</v>
      </c>
      <c r="D53" s="335">
        <f t="shared" si="8"/>
        <v>3108</v>
      </c>
      <c r="E53" s="568">
        <f t="shared" si="8"/>
        <v>3331</v>
      </c>
      <c r="F53" s="280">
        <f t="shared" si="10"/>
        <v>6260</v>
      </c>
      <c r="G53" s="239">
        <v>3018</v>
      </c>
      <c r="H53" s="266">
        <v>3242</v>
      </c>
      <c r="I53" s="339">
        <f t="shared" si="5"/>
        <v>179</v>
      </c>
      <c r="J53" s="215">
        <v>90</v>
      </c>
      <c r="K53" s="216">
        <v>89</v>
      </c>
      <c r="L53" s="3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12" customFormat="1" ht="15" customHeight="1">
      <c r="A54" s="229" t="s">
        <v>253</v>
      </c>
      <c r="B54" s="585">
        <v>7830</v>
      </c>
      <c r="C54" s="281">
        <f t="shared" si="9"/>
        <v>16408</v>
      </c>
      <c r="D54" s="335">
        <f t="shared" si="8"/>
        <v>8311</v>
      </c>
      <c r="E54" s="568">
        <f t="shared" si="8"/>
        <v>8097</v>
      </c>
      <c r="F54" s="280">
        <f t="shared" si="10"/>
        <v>13736</v>
      </c>
      <c r="G54" s="239">
        <v>6854</v>
      </c>
      <c r="H54" s="266">
        <v>6882</v>
      </c>
      <c r="I54" s="339">
        <f t="shared" si="5"/>
        <v>2672</v>
      </c>
      <c r="J54" s="215">
        <v>1457</v>
      </c>
      <c r="K54" s="216">
        <v>1215</v>
      </c>
      <c r="L54" s="3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2" customFormat="1" ht="15" customHeight="1">
      <c r="A55" s="229" t="s">
        <v>254</v>
      </c>
      <c r="B55" s="585">
        <v>2521</v>
      </c>
      <c r="C55" s="281">
        <f t="shared" si="9"/>
        <v>4462</v>
      </c>
      <c r="D55" s="335">
        <f t="shared" si="8"/>
        <v>2205</v>
      </c>
      <c r="E55" s="568">
        <f t="shared" si="8"/>
        <v>2257</v>
      </c>
      <c r="F55" s="280">
        <f t="shared" si="10"/>
        <v>4420</v>
      </c>
      <c r="G55" s="239">
        <v>2190</v>
      </c>
      <c r="H55" s="266">
        <v>2230</v>
      </c>
      <c r="I55" s="339">
        <f t="shared" si="5"/>
        <v>42</v>
      </c>
      <c r="J55" s="215">
        <v>15</v>
      </c>
      <c r="K55" s="216">
        <v>27</v>
      </c>
      <c r="L55" s="3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s="12" customFormat="1" ht="15" customHeight="1">
      <c r="A56" s="229" t="s">
        <v>255</v>
      </c>
      <c r="B56" s="585">
        <v>6564</v>
      </c>
      <c r="C56" s="281">
        <f t="shared" si="9"/>
        <v>14933</v>
      </c>
      <c r="D56" s="335">
        <f t="shared" si="8"/>
        <v>7542</v>
      </c>
      <c r="E56" s="568">
        <f t="shared" si="8"/>
        <v>7391</v>
      </c>
      <c r="F56" s="280">
        <f t="shared" si="10"/>
        <v>14636</v>
      </c>
      <c r="G56" s="239">
        <v>7364</v>
      </c>
      <c r="H56" s="266">
        <v>7272</v>
      </c>
      <c r="I56" s="339">
        <f t="shared" si="5"/>
        <v>297</v>
      </c>
      <c r="J56" s="215">
        <v>178</v>
      </c>
      <c r="K56" s="216">
        <v>119</v>
      </c>
      <c r="L56" s="3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s="12" customFormat="1" ht="15" customHeight="1">
      <c r="A57" s="229" t="s">
        <v>256</v>
      </c>
      <c r="B57" s="585">
        <v>2923</v>
      </c>
      <c r="C57" s="281">
        <f t="shared" si="9"/>
        <v>5847</v>
      </c>
      <c r="D57" s="335">
        <f t="shared" si="8"/>
        <v>2878</v>
      </c>
      <c r="E57" s="568">
        <f t="shared" si="8"/>
        <v>2969</v>
      </c>
      <c r="F57" s="280">
        <f t="shared" si="10"/>
        <v>5818</v>
      </c>
      <c r="G57" s="239">
        <v>2869</v>
      </c>
      <c r="H57" s="266">
        <v>2949</v>
      </c>
      <c r="I57" s="339">
        <f t="shared" si="5"/>
        <v>29</v>
      </c>
      <c r="J57" s="215">
        <v>9</v>
      </c>
      <c r="K57" s="216">
        <v>20</v>
      </c>
      <c r="L57" s="3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s="12" customFormat="1" ht="15" customHeight="1">
      <c r="A58" s="229" t="s">
        <v>257</v>
      </c>
      <c r="B58" s="585">
        <v>9714</v>
      </c>
      <c r="C58" s="281">
        <f t="shared" si="9"/>
        <v>24160</v>
      </c>
      <c r="D58" s="335">
        <f t="shared" ref="D58:E62" si="11">G58+J58</f>
        <v>11899</v>
      </c>
      <c r="E58" s="568">
        <f t="shared" si="11"/>
        <v>12261</v>
      </c>
      <c r="F58" s="280">
        <f t="shared" si="10"/>
        <v>24019</v>
      </c>
      <c r="G58" s="239">
        <v>11845</v>
      </c>
      <c r="H58" s="266">
        <v>12174</v>
      </c>
      <c r="I58" s="339">
        <f t="shared" si="5"/>
        <v>141</v>
      </c>
      <c r="J58" s="215">
        <v>54</v>
      </c>
      <c r="K58" s="216">
        <v>87</v>
      </c>
      <c r="L58" s="3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12" customFormat="1" ht="15" customHeight="1">
      <c r="A59" s="229" t="s">
        <v>258</v>
      </c>
      <c r="B59" s="585">
        <v>11247</v>
      </c>
      <c r="C59" s="281">
        <f t="shared" si="9"/>
        <v>28248</v>
      </c>
      <c r="D59" s="335">
        <f t="shared" si="11"/>
        <v>13812</v>
      </c>
      <c r="E59" s="568">
        <f t="shared" si="11"/>
        <v>14436</v>
      </c>
      <c r="F59" s="280">
        <f t="shared" si="10"/>
        <v>28063</v>
      </c>
      <c r="G59" s="239">
        <v>13744</v>
      </c>
      <c r="H59" s="266">
        <v>14319</v>
      </c>
      <c r="I59" s="339">
        <f t="shared" si="5"/>
        <v>185</v>
      </c>
      <c r="J59" s="215">
        <v>68</v>
      </c>
      <c r="K59" s="216">
        <v>117</v>
      </c>
      <c r="L59" s="3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s="12" customFormat="1" ht="15" customHeight="1">
      <c r="A60" s="229" t="s">
        <v>259</v>
      </c>
      <c r="B60" s="585">
        <v>10496</v>
      </c>
      <c r="C60" s="281">
        <f t="shared" si="9"/>
        <v>22897</v>
      </c>
      <c r="D60" s="335">
        <f t="shared" si="11"/>
        <v>11394</v>
      </c>
      <c r="E60" s="568">
        <f t="shared" si="11"/>
        <v>11503</v>
      </c>
      <c r="F60" s="280">
        <f t="shared" si="10"/>
        <v>22074</v>
      </c>
      <c r="G60" s="239">
        <v>11016</v>
      </c>
      <c r="H60" s="266">
        <v>11058</v>
      </c>
      <c r="I60" s="339">
        <f t="shared" si="5"/>
        <v>823</v>
      </c>
      <c r="J60" s="215">
        <v>378</v>
      </c>
      <c r="K60" s="216">
        <v>445</v>
      </c>
      <c r="L60" s="3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s="12" customFormat="1" ht="15" customHeight="1">
      <c r="A61" s="229" t="s">
        <v>260</v>
      </c>
      <c r="B61" s="585">
        <v>5195</v>
      </c>
      <c r="C61" s="281">
        <f t="shared" si="9"/>
        <v>9914</v>
      </c>
      <c r="D61" s="335">
        <f t="shared" si="11"/>
        <v>4871</v>
      </c>
      <c r="E61" s="568">
        <f t="shared" si="11"/>
        <v>5043</v>
      </c>
      <c r="F61" s="280">
        <f t="shared" si="10"/>
        <v>9797</v>
      </c>
      <c r="G61" s="239">
        <v>4820</v>
      </c>
      <c r="H61" s="266">
        <v>4977</v>
      </c>
      <c r="I61" s="339">
        <f t="shared" si="5"/>
        <v>117</v>
      </c>
      <c r="J61" s="215">
        <v>51</v>
      </c>
      <c r="K61" s="216">
        <v>66</v>
      </c>
      <c r="L61" s="3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s="12" customFormat="1" ht="15" customHeight="1">
      <c r="A62" s="229" t="s">
        <v>261</v>
      </c>
      <c r="B62" s="585">
        <v>1007</v>
      </c>
      <c r="C62" s="281">
        <f t="shared" si="9"/>
        <v>1726</v>
      </c>
      <c r="D62" s="335">
        <f t="shared" si="11"/>
        <v>854</v>
      </c>
      <c r="E62" s="568">
        <f>H62+K62</f>
        <v>872</v>
      </c>
      <c r="F62" s="280">
        <f t="shared" si="10"/>
        <v>1714</v>
      </c>
      <c r="G62" s="239">
        <v>848</v>
      </c>
      <c r="H62" s="266">
        <v>866</v>
      </c>
      <c r="I62" s="339">
        <f t="shared" si="5"/>
        <v>12</v>
      </c>
      <c r="J62" s="215">
        <v>6</v>
      </c>
      <c r="K62" s="216">
        <v>6</v>
      </c>
      <c r="L62" s="3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s="12" customFormat="1" ht="15" customHeight="1">
      <c r="A63" s="227" t="s">
        <v>124</v>
      </c>
      <c r="B63" s="582">
        <f>SUM(B64:B85)</f>
        <v>68789</v>
      </c>
      <c r="C63" s="579">
        <f t="shared" si="9"/>
        <v>142429</v>
      </c>
      <c r="D63" s="236">
        <f>SUM(D64:D85)</f>
        <v>71702</v>
      </c>
      <c r="E63" s="566">
        <f>SUM(E64:E85)</f>
        <v>70727</v>
      </c>
      <c r="F63" s="572">
        <f t="shared" si="10"/>
        <v>140078</v>
      </c>
      <c r="G63" s="236">
        <f>SUM(G64:G85)</f>
        <v>70286</v>
      </c>
      <c r="H63" s="573">
        <f>SUM(H64:H85)</f>
        <v>69792</v>
      </c>
      <c r="I63" s="233">
        <f t="shared" si="5"/>
        <v>2351</v>
      </c>
      <c r="J63" s="211">
        <f>SUM(J64:J85)</f>
        <v>1416</v>
      </c>
      <c r="K63" s="212">
        <f>SUM(K64:K85)</f>
        <v>935</v>
      </c>
      <c r="L63" s="32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s="12" customFormat="1" ht="15" customHeight="1">
      <c r="A64" s="229" t="s">
        <v>262</v>
      </c>
      <c r="B64" s="586">
        <v>4077</v>
      </c>
      <c r="C64" s="281">
        <f>D64+E64</f>
        <v>8131</v>
      </c>
      <c r="D64" s="335">
        <f>+G64+J64</f>
        <v>4094</v>
      </c>
      <c r="E64" s="568">
        <f>H64+K64</f>
        <v>4037</v>
      </c>
      <c r="F64" s="280">
        <f>G64+H64</f>
        <v>7913</v>
      </c>
      <c r="G64" s="239">
        <v>3956</v>
      </c>
      <c r="H64" s="266">
        <v>3957</v>
      </c>
      <c r="I64" s="339">
        <f t="shared" si="5"/>
        <v>218</v>
      </c>
      <c r="J64" s="215">
        <v>138</v>
      </c>
      <c r="K64" s="216">
        <v>80</v>
      </c>
      <c r="L64" s="3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s="12" customFormat="1" ht="15" customHeight="1">
      <c r="A65" s="229" t="s">
        <v>263</v>
      </c>
      <c r="B65" s="586">
        <v>1584</v>
      </c>
      <c r="C65" s="281">
        <f t="shared" ref="C65:C79" si="12">D65+E65</f>
        <v>3107</v>
      </c>
      <c r="D65" s="335">
        <f t="shared" ref="D65:D79" si="13">+G65+J65</f>
        <v>1628</v>
      </c>
      <c r="E65" s="568">
        <f t="shared" ref="E65:E79" si="14">H65+K65</f>
        <v>1479</v>
      </c>
      <c r="F65" s="280">
        <f t="shared" ref="F65:F86" si="15">G65+H65</f>
        <v>3088</v>
      </c>
      <c r="G65" s="239">
        <v>1619</v>
      </c>
      <c r="H65" s="266">
        <v>1469</v>
      </c>
      <c r="I65" s="339">
        <f t="shared" si="5"/>
        <v>19</v>
      </c>
      <c r="J65" s="215">
        <v>9</v>
      </c>
      <c r="K65" s="216">
        <v>10</v>
      </c>
      <c r="L65" s="3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s="12" customFormat="1" ht="15" customHeight="1">
      <c r="A66" s="229" t="s">
        <v>264</v>
      </c>
      <c r="B66" s="586">
        <v>1730</v>
      </c>
      <c r="C66" s="281">
        <f t="shared" si="12"/>
        <v>3141</v>
      </c>
      <c r="D66" s="335">
        <f t="shared" si="13"/>
        <v>1641</v>
      </c>
      <c r="E66" s="568">
        <f t="shared" si="14"/>
        <v>1500</v>
      </c>
      <c r="F66" s="280">
        <f t="shared" si="15"/>
        <v>3080</v>
      </c>
      <c r="G66" s="239">
        <v>1594</v>
      </c>
      <c r="H66" s="266">
        <v>1486</v>
      </c>
      <c r="I66" s="339">
        <f t="shared" si="5"/>
        <v>61</v>
      </c>
      <c r="J66" s="215">
        <v>47</v>
      </c>
      <c r="K66" s="216">
        <v>14</v>
      </c>
      <c r="L66" s="3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s="12" customFormat="1" ht="15" customHeight="1">
      <c r="A67" s="229" t="s">
        <v>265</v>
      </c>
      <c r="B67" s="586">
        <v>1264</v>
      </c>
      <c r="C67" s="281">
        <f t="shared" si="12"/>
        <v>2481</v>
      </c>
      <c r="D67" s="335">
        <f t="shared" si="13"/>
        <v>1284</v>
      </c>
      <c r="E67" s="568">
        <f t="shared" si="14"/>
        <v>1197</v>
      </c>
      <c r="F67" s="280">
        <f t="shared" si="15"/>
        <v>2432</v>
      </c>
      <c r="G67" s="239">
        <v>1246</v>
      </c>
      <c r="H67" s="266">
        <v>1186</v>
      </c>
      <c r="I67" s="339">
        <f t="shared" si="5"/>
        <v>49</v>
      </c>
      <c r="J67" s="215">
        <v>38</v>
      </c>
      <c r="K67" s="216">
        <v>11</v>
      </c>
      <c r="L67" s="3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s="12" customFormat="1" ht="15" customHeight="1">
      <c r="A68" s="229" t="s">
        <v>266</v>
      </c>
      <c r="B68" s="586">
        <v>1867</v>
      </c>
      <c r="C68" s="281">
        <f t="shared" si="12"/>
        <v>3345</v>
      </c>
      <c r="D68" s="335">
        <f t="shared" si="13"/>
        <v>1671</v>
      </c>
      <c r="E68" s="568">
        <f t="shared" si="14"/>
        <v>1674</v>
      </c>
      <c r="F68" s="280">
        <f t="shared" si="15"/>
        <v>3258</v>
      </c>
      <c r="G68" s="239">
        <v>1613</v>
      </c>
      <c r="H68" s="266">
        <v>1645</v>
      </c>
      <c r="I68" s="339">
        <f t="shared" si="5"/>
        <v>87</v>
      </c>
      <c r="J68" s="215">
        <v>58</v>
      </c>
      <c r="K68" s="216">
        <v>29</v>
      </c>
      <c r="L68" s="3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s="12" customFormat="1" ht="15" customHeight="1">
      <c r="A69" s="229" t="s">
        <v>267</v>
      </c>
      <c r="B69" s="586">
        <v>2127</v>
      </c>
      <c r="C69" s="281">
        <f t="shared" si="12"/>
        <v>4170</v>
      </c>
      <c r="D69" s="335">
        <f t="shared" si="13"/>
        <v>2184</v>
      </c>
      <c r="E69" s="568">
        <f t="shared" si="14"/>
        <v>1986</v>
      </c>
      <c r="F69" s="280">
        <f t="shared" si="15"/>
        <v>4040</v>
      </c>
      <c r="G69" s="239">
        <v>2070</v>
      </c>
      <c r="H69" s="266">
        <v>1970</v>
      </c>
      <c r="I69" s="339">
        <f t="shared" si="5"/>
        <v>130</v>
      </c>
      <c r="J69" s="215">
        <v>114</v>
      </c>
      <c r="K69" s="216">
        <v>16</v>
      </c>
      <c r="L69" s="3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s="12" customFormat="1" ht="15" customHeight="1">
      <c r="A70" s="229" t="s">
        <v>268</v>
      </c>
      <c r="B70" s="586">
        <v>1568</v>
      </c>
      <c r="C70" s="281">
        <f t="shared" si="12"/>
        <v>3103</v>
      </c>
      <c r="D70" s="335">
        <f t="shared" si="13"/>
        <v>1627</v>
      </c>
      <c r="E70" s="568">
        <f t="shared" si="14"/>
        <v>1476</v>
      </c>
      <c r="F70" s="280">
        <f t="shared" si="15"/>
        <v>3035</v>
      </c>
      <c r="G70" s="239">
        <v>1575</v>
      </c>
      <c r="H70" s="266">
        <v>1460</v>
      </c>
      <c r="I70" s="339">
        <f t="shared" si="5"/>
        <v>68</v>
      </c>
      <c r="J70" s="215">
        <v>52</v>
      </c>
      <c r="K70" s="216">
        <v>16</v>
      </c>
      <c r="L70" s="3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s="12" customFormat="1" ht="15" customHeight="1">
      <c r="A71" s="229" t="s">
        <v>269</v>
      </c>
      <c r="B71" s="586">
        <v>1768</v>
      </c>
      <c r="C71" s="281">
        <f t="shared" si="12"/>
        <v>3448</v>
      </c>
      <c r="D71" s="335">
        <f t="shared" si="13"/>
        <v>1741</v>
      </c>
      <c r="E71" s="568">
        <f t="shared" si="14"/>
        <v>1707</v>
      </c>
      <c r="F71" s="280">
        <f t="shared" si="15"/>
        <v>3417</v>
      </c>
      <c r="G71" s="239">
        <v>1728</v>
      </c>
      <c r="H71" s="266">
        <v>1689</v>
      </c>
      <c r="I71" s="339">
        <f t="shared" si="5"/>
        <v>31</v>
      </c>
      <c r="J71" s="215">
        <v>13</v>
      </c>
      <c r="K71" s="216">
        <v>18</v>
      </c>
      <c r="L71" s="3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s="12" customFormat="1" ht="15" customHeight="1">
      <c r="A72" s="229" t="s">
        <v>230</v>
      </c>
      <c r="B72" s="586">
        <v>984</v>
      </c>
      <c r="C72" s="281">
        <f t="shared" si="12"/>
        <v>1947</v>
      </c>
      <c r="D72" s="335">
        <f t="shared" si="13"/>
        <v>998</v>
      </c>
      <c r="E72" s="568">
        <f t="shared" si="14"/>
        <v>949</v>
      </c>
      <c r="F72" s="280">
        <f t="shared" si="15"/>
        <v>1928</v>
      </c>
      <c r="G72" s="239">
        <v>990</v>
      </c>
      <c r="H72" s="266">
        <v>938</v>
      </c>
      <c r="I72" s="339">
        <f t="shared" si="5"/>
        <v>19</v>
      </c>
      <c r="J72" s="215">
        <v>8</v>
      </c>
      <c r="K72" s="216">
        <v>11</v>
      </c>
      <c r="L72" s="3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s="12" customFormat="1" ht="15" customHeight="1">
      <c r="A73" s="229" t="s">
        <v>270</v>
      </c>
      <c r="B73" s="586">
        <v>1173</v>
      </c>
      <c r="C73" s="281">
        <f t="shared" si="12"/>
        <v>2254</v>
      </c>
      <c r="D73" s="335">
        <f t="shared" si="13"/>
        <v>1153</v>
      </c>
      <c r="E73" s="568">
        <f t="shared" si="14"/>
        <v>1101</v>
      </c>
      <c r="F73" s="280">
        <f t="shared" si="15"/>
        <v>2180</v>
      </c>
      <c r="G73" s="239">
        <v>1091</v>
      </c>
      <c r="H73" s="266">
        <v>1089</v>
      </c>
      <c r="I73" s="339">
        <f t="shared" ref="I73:I134" si="16">SUM(J73:K73)</f>
        <v>74</v>
      </c>
      <c r="J73" s="215">
        <v>62</v>
      </c>
      <c r="K73" s="216">
        <v>12</v>
      </c>
      <c r="L73" s="3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s="12" customFormat="1" ht="15" customHeight="1">
      <c r="A74" s="229" t="s">
        <v>271</v>
      </c>
      <c r="B74" s="586">
        <v>1631</v>
      </c>
      <c r="C74" s="281">
        <f t="shared" si="12"/>
        <v>2777</v>
      </c>
      <c r="D74" s="335">
        <f t="shared" si="13"/>
        <v>1388</v>
      </c>
      <c r="E74" s="568">
        <f t="shared" si="14"/>
        <v>1389</v>
      </c>
      <c r="F74" s="280">
        <f t="shared" si="15"/>
        <v>2763</v>
      </c>
      <c r="G74" s="239">
        <v>1382</v>
      </c>
      <c r="H74" s="266">
        <v>1381</v>
      </c>
      <c r="I74" s="339">
        <f t="shared" si="16"/>
        <v>14</v>
      </c>
      <c r="J74" s="215">
        <v>6</v>
      </c>
      <c r="K74" s="216">
        <v>8</v>
      </c>
      <c r="L74" s="3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s="12" customFormat="1" ht="15" customHeight="1">
      <c r="A75" s="229" t="s">
        <v>272</v>
      </c>
      <c r="B75" s="586">
        <v>902</v>
      </c>
      <c r="C75" s="281">
        <f t="shared" si="12"/>
        <v>1598</v>
      </c>
      <c r="D75" s="335">
        <f t="shared" si="13"/>
        <v>823</v>
      </c>
      <c r="E75" s="568">
        <f t="shared" si="14"/>
        <v>775</v>
      </c>
      <c r="F75" s="280">
        <f t="shared" si="15"/>
        <v>1522</v>
      </c>
      <c r="G75" s="239">
        <v>759</v>
      </c>
      <c r="H75" s="266">
        <v>763</v>
      </c>
      <c r="I75" s="339">
        <f t="shared" si="16"/>
        <v>76</v>
      </c>
      <c r="J75" s="215">
        <v>64</v>
      </c>
      <c r="K75" s="216">
        <v>12</v>
      </c>
      <c r="L75" s="3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s="12" customFormat="1" ht="15" customHeight="1">
      <c r="A76" s="229" t="s">
        <v>273</v>
      </c>
      <c r="B76" s="586">
        <v>751</v>
      </c>
      <c r="C76" s="281">
        <f t="shared" si="12"/>
        <v>1240</v>
      </c>
      <c r="D76" s="335">
        <f t="shared" si="13"/>
        <v>622</v>
      </c>
      <c r="E76" s="568">
        <f t="shared" si="14"/>
        <v>618</v>
      </c>
      <c r="F76" s="280">
        <f t="shared" si="15"/>
        <v>1237</v>
      </c>
      <c r="G76" s="239">
        <v>622</v>
      </c>
      <c r="H76" s="266">
        <v>615</v>
      </c>
      <c r="I76" s="339">
        <f t="shared" si="16"/>
        <v>3</v>
      </c>
      <c r="J76" s="215">
        <v>0</v>
      </c>
      <c r="K76" s="216">
        <v>3</v>
      </c>
      <c r="L76" s="3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s="12" customFormat="1" ht="15" customHeight="1">
      <c r="A77" s="229" t="s">
        <v>274</v>
      </c>
      <c r="B77" s="586">
        <v>1468</v>
      </c>
      <c r="C77" s="281">
        <f t="shared" si="12"/>
        <v>2329</v>
      </c>
      <c r="D77" s="335">
        <f t="shared" si="13"/>
        <v>1180</v>
      </c>
      <c r="E77" s="568">
        <f t="shared" si="14"/>
        <v>1149</v>
      </c>
      <c r="F77" s="280">
        <f t="shared" si="15"/>
        <v>2300</v>
      </c>
      <c r="G77" s="239">
        <v>1159</v>
      </c>
      <c r="H77" s="266">
        <v>1141</v>
      </c>
      <c r="I77" s="339">
        <f t="shared" si="16"/>
        <v>29</v>
      </c>
      <c r="J77" s="215">
        <v>21</v>
      </c>
      <c r="K77" s="216">
        <v>8</v>
      </c>
      <c r="L77" s="3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s="12" customFormat="1" ht="15" customHeight="1">
      <c r="A78" s="229" t="s">
        <v>275</v>
      </c>
      <c r="B78" s="586">
        <v>631</v>
      </c>
      <c r="C78" s="281">
        <f t="shared" si="12"/>
        <v>1033</v>
      </c>
      <c r="D78" s="335">
        <f t="shared" si="13"/>
        <v>495</v>
      </c>
      <c r="E78" s="568">
        <f t="shared" si="14"/>
        <v>538</v>
      </c>
      <c r="F78" s="280">
        <f t="shared" si="15"/>
        <v>1029</v>
      </c>
      <c r="G78" s="239">
        <v>494</v>
      </c>
      <c r="H78" s="266">
        <v>535</v>
      </c>
      <c r="I78" s="339">
        <f t="shared" si="16"/>
        <v>4</v>
      </c>
      <c r="J78" s="215">
        <v>1</v>
      </c>
      <c r="K78" s="216">
        <v>3</v>
      </c>
      <c r="L78" s="3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s="12" customFormat="1" ht="15" customHeight="1">
      <c r="A79" s="229" t="s">
        <v>276</v>
      </c>
      <c r="B79" s="586">
        <v>3657</v>
      </c>
      <c r="C79" s="281">
        <f t="shared" si="12"/>
        <v>6638</v>
      </c>
      <c r="D79" s="335">
        <f t="shared" si="13"/>
        <v>3378</v>
      </c>
      <c r="E79" s="568">
        <f t="shared" si="14"/>
        <v>3260</v>
      </c>
      <c r="F79" s="280">
        <f t="shared" si="15"/>
        <v>6496</v>
      </c>
      <c r="G79" s="239">
        <v>3296</v>
      </c>
      <c r="H79" s="266">
        <v>3200</v>
      </c>
      <c r="I79" s="339">
        <f t="shared" si="16"/>
        <v>142</v>
      </c>
      <c r="J79" s="215">
        <v>82</v>
      </c>
      <c r="K79" s="216">
        <v>60</v>
      </c>
      <c r="L79" s="3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s="12" customFormat="1" ht="15" customHeight="1">
      <c r="A80" s="229" t="s">
        <v>277</v>
      </c>
      <c r="B80" s="586">
        <v>4195</v>
      </c>
      <c r="C80" s="281">
        <f>D80+E80</f>
        <v>7557</v>
      </c>
      <c r="D80" s="335">
        <f t="shared" ref="D80:D85" si="17">+G80+J80</f>
        <v>3699</v>
      </c>
      <c r="E80" s="568">
        <f t="shared" ref="E80:E85" si="18">H80+K80</f>
        <v>3858</v>
      </c>
      <c r="F80" s="280">
        <f t="shared" si="15"/>
        <v>7403</v>
      </c>
      <c r="G80" s="239">
        <v>3615</v>
      </c>
      <c r="H80" s="266">
        <v>3788</v>
      </c>
      <c r="I80" s="339">
        <f t="shared" si="16"/>
        <v>154</v>
      </c>
      <c r="J80" s="215">
        <v>84</v>
      </c>
      <c r="K80" s="216">
        <v>70</v>
      </c>
      <c r="L80" s="3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s="12" customFormat="1" ht="15" customHeight="1">
      <c r="A81" s="229" t="s">
        <v>278</v>
      </c>
      <c r="B81" s="586">
        <v>1992</v>
      </c>
      <c r="C81" s="281">
        <f t="shared" ref="C81:C86" si="19">D81+E81</f>
        <v>3792</v>
      </c>
      <c r="D81" s="335">
        <f t="shared" si="17"/>
        <v>1831</v>
      </c>
      <c r="E81" s="568">
        <f t="shared" si="18"/>
        <v>1961</v>
      </c>
      <c r="F81" s="280">
        <f t="shared" si="15"/>
        <v>3776</v>
      </c>
      <c r="G81" s="239">
        <v>1829</v>
      </c>
      <c r="H81" s="266">
        <v>1947</v>
      </c>
      <c r="I81" s="339">
        <f t="shared" si="16"/>
        <v>16</v>
      </c>
      <c r="J81" s="215">
        <v>2</v>
      </c>
      <c r="K81" s="216">
        <v>14</v>
      </c>
      <c r="L81" s="3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s="12" customFormat="1" ht="15" customHeight="1">
      <c r="A82" s="229" t="s">
        <v>279</v>
      </c>
      <c r="B82" s="586">
        <v>11465</v>
      </c>
      <c r="C82" s="281">
        <f t="shared" si="19"/>
        <v>25986</v>
      </c>
      <c r="D82" s="335">
        <f t="shared" si="17"/>
        <v>12982</v>
      </c>
      <c r="E82" s="568">
        <f t="shared" si="18"/>
        <v>13004</v>
      </c>
      <c r="F82" s="280">
        <f t="shared" si="15"/>
        <v>25214</v>
      </c>
      <c r="G82" s="239">
        <v>12514</v>
      </c>
      <c r="H82" s="266">
        <v>12700</v>
      </c>
      <c r="I82" s="339">
        <f t="shared" si="16"/>
        <v>772</v>
      </c>
      <c r="J82" s="215">
        <v>468</v>
      </c>
      <c r="K82" s="216">
        <v>304</v>
      </c>
      <c r="L82" s="3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s="12" customFormat="1" ht="15" customHeight="1">
      <c r="A83" s="229" t="s">
        <v>280</v>
      </c>
      <c r="B83" s="586">
        <v>9606</v>
      </c>
      <c r="C83" s="281">
        <f t="shared" si="19"/>
        <v>20335</v>
      </c>
      <c r="D83" s="335">
        <f t="shared" si="17"/>
        <v>10208</v>
      </c>
      <c r="E83" s="568">
        <f t="shared" si="18"/>
        <v>10127</v>
      </c>
      <c r="F83" s="280">
        <f t="shared" si="15"/>
        <v>20163</v>
      </c>
      <c r="G83" s="239">
        <v>10141</v>
      </c>
      <c r="H83" s="266">
        <v>10022</v>
      </c>
      <c r="I83" s="339">
        <f t="shared" si="16"/>
        <v>172</v>
      </c>
      <c r="J83" s="215">
        <v>67</v>
      </c>
      <c r="K83" s="216">
        <v>105</v>
      </c>
      <c r="L83" s="3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s="12" customFormat="1" ht="15" customHeight="1">
      <c r="A84" s="229" t="s">
        <v>281</v>
      </c>
      <c r="B84" s="586">
        <v>5257</v>
      </c>
      <c r="C84" s="281">
        <f t="shared" si="19"/>
        <v>11031</v>
      </c>
      <c r="D84" s="335">
        <f t="shared" si="17"/>
        <v>5585</v>
      </c>
      <c r="E84" s="568">
        <f t="shared" si="18"/>
        <v>5446</v>
      </c>
      <c r="F84" s="280">
        <f t="shared" si="15"/>
        <v>10908</v>
      </c>
      <c r="G84" s="239">
        <v>5538</v>
      </c>
      <c r="H84" s="266">
        <v>5370</v>
      </c>
      <c r="I84" s="339">
        <f t="shared" si="16"/>
        <v>123</v>
      </c>
      <c r="J84" s="215">
        <v>47</v>
      </c>
      <c r="K84" s="216">
        <v>76</v>
      </c>
      <c r="L84" s="3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s="12" customFormat="1" ht="15" customHeight="1">
      <c r="A85" s="229" t="s">
        <v>390</v>
      </c>
      <c r="B85" s="586">
        <v>9092</v>
      </c>
      <c r="C85" s="281">
        <f t="shared" si="19"/>
        <v>22986</v>
      </c>
      <c r="D85" s="335">
        <f t="shared" si="17"/>
        <v>11490</v>
      </c>
      <c r="E85" s="568">
        <f t="shared" si="18"/>
        <v>11496</v>
      </c>
      <c r="F85" s="280">
        <f t="shared" si="15"/>
        <v>22896</v>
      </c>
      <c r="G85" s="239">
        <v>11455</v>
      </c>
      <c r="H85" s="266">
        <v>11441</v>
      </c>
      <c r="I85" s="339">
        <f t="shared" si="16"/>
        <v>90</v>
      </c>
      <c r="J85" s="215">
        <v>35</v>
      </c>
      <c r="K85" s="216">
        <v>55</v>
      </c>
      <c r="L85" s="3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s="12" customFormat="1" ht="15" customHeight="1">
      <c r="A86" s="227" t="s">
        <v>125</v>
      </c>
      <c r="B86" s="582">
        <f>SUM(B87:B110)</f>
        <v>77742</v>
      </c>
      <c r="C86" s="579">
        <f t="shared" si="19"/>
        <v>157463</v>
      </c>
      <c r="D86" s="236">
        <f>SUM(D87:D110)</f>
        <v>77825</v>
      </c>
      <c r="E86" s="566">
        <f>SUM(E87:E110)</f>
        <v>79638</v>
      </c>
      <c r="F86" s="572">
        <f t="shared" si="15"/>
        <v>156182</v>
      </c>
      <c r="G86" s="236">
        <f>SUM(G87:G110)</f>
        <v>77242</v>
      </c>
      <c r="H86" s="573">
        <f>SUM(H87:H110)</f>
        <v>78940</v>
      </c>
      <c r="I86" s="233">
        <f t="shared" si="16"/>
        <v>1281</v>
      </c>
      <c r="J86" s="211">
        <f>SUM(J87:J110)</f>
        <v>583</v>
      </c>
      <c r="K86" s="212">
        <f>SUM(K87:K110)</f>
        <v>698</v>
      </c>
      <c r="L86" s="32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s="12" customFormat="1" ht="15" customHeight="1">
      <c r="A87" s="229" t="s">
        <v>369</v>
      </c>
      <c r="B87" s="585">
        <v>3570</v>
      </c>
      <c r="C87" s="281">
        <f>D87+E87</f>
        <v>6476</v>
      </c>
      <c r="D87" s="335">
        <f>G87+J87</f>
        <v>3302</v>
      </c>
      <c r="E87" s="568">
        <f>H87+K87</f>
        <v>3174</v>
      </c>
      <c r="F87" s="280">
        <f>G87+H87</f>
        <v>6393</v>
      </c>
      <c r="G87" s="239">
        <v>3246</v>
      </c>
      <c r="H87" s="266">
        <v>3147</v>
      </c>
      <c r="I87" s="339">
        <f t="shared" si="16"/>
        <v>83</v>
      </c>
      <c r="J87" s="215">
        <v>56</v>
      </c>
      <c r="K87" s="216">
        <v>27</v>
      </c>
      <c r="L87" s="3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s="12" customFormat="1" ht="15" customHeight="1">
      <c r="A88" s="229" t="s">
        <v>370</v>
      </c>
      <c r="B88" s="585">
        <v>2130</v>
      </c>
      <c r="C88" s="281">
        <f t="shared" ref="C88:C110" si="20">D88+E88</f>
        <v>4032</v>
      </c>
      <c r="D88" s="335">
        <f t="shared" ref="D88:E109" si="21">G88+J88</f>
        <v>2098</v>
      </c>
      <c r="E88" s="568">
        <f t="shared" si="21"/>
        <v>1934</v>
      </c>
      <c r="F88" s="280">
        <f t="shared" ref="F88:F111" si="22">G88+H88</f>
        <v>3978</v>
      </c>
      <c r="G88" s="239">
        <v>2063</v>
      </c>
      <c r="H88" s="266">
        <v>1915</v>
      </c>
      <c r="I88" s="339">
        <f t="shared" si="16"/>
        <v>54</v>
      </c>
      <c r="J88" s="215">
        <v>35</v>
      </c>
      <c r="K88" s="216">
        <v>19</v>
      </c>
      <c r="L88" s="3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s="12" customFormat="1" ht="15" customHeight="1">
      <c r="A89" s="229" t="s">
        <v>371</v>
      </c>
      <c r="B89" s="585">
        <v>1742</v>
      </c>
      <c r="C89" s="281">
        <f t="shared" si="20"/>
        <v>2971</v>
      </c>
      <c r="D89" s="335">
        <f t="shared" si="21"/>
        <v>1552</v>
      </c>
      <c r="E89" s="568">
        <f t="shared" si="21"/>
        <v>1419</v>
      </c>
      <c r="F89" s="280">
        <f t="shared" si="22"/>
        <v>2933</v>
      </c>
      <c r="G89" s="239">
        <v>1531</v>
      </c>
      <c r="H89" s="266">
        <v>1402</v>
      </c>
      <c r="I89" s="339">
        <f t="shared" si="16"/>
        <v>38</v>
      </c>
      <c r="J89" s="215">
        <v>21</v>
      </c>
      <c r="K89" s="216">
        <v>17</v>
      </c>
      <c r="L89" s="3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s="12" customFormat="1" ht="15" customHeight="1">
      <c r="A90" s="229" t="s">
        <v>372</v>
      </c>
      <c r="B90" s="585">
        <v>1934</v>
      </c>
      <c r="C90" s="281">
        <f t="shared" si="20"/>
        <v>3521</v>
      </c>
      <c r="D90" s="335">
        <f t="shared" si="21"/>
        <v>1869</v>
      </c>
      <c r="E90" s="568">
        <f t="shared" si="21"/>
        <v>1652</v>
      </c>
      <c r="F90" s="280">
        <f t="shared" si="22"/>
        <v>3482</v>
      </c>
      <c r="G90" s="239">
        <v>1846</v>
      </c>
      <c r="H90" s="266">
        <v>1636</v>
      </c>
      <c r="I90" s="339">
        <f t="shared" si="16"/>
        <v>39</v>
      </c>
      <c r="J90" s="215">
        <v>23</v>
      </c>
      <c r="K90" s="216">
        <v>16</v>
      </c>
      <c r="L90" s="3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s="12" customFormat="1" ht="15" customHeight="1">
      <c r="A91" s="229" t="s">
        <v>373</v>
      </c>
      <c r="B91" s="585">
        <v>4076</v>
      </c>
      <c r="C91" s="281">
        <f t="shared" si="20"/>
        <v>7091</v>
      </c>
      <c r="D91" s="335">
        <f t="shared" si="21"/>
        <v>3584</v>
      </c>
      <c r="E91" s="568">
        <f t="shared" si="21"/>
        <v>3507</v>
      </c>
      <c r="F91" s="280">
        <f t="shared" si="22"/>
        <v>7041</v>
      </c>
      <c r="G91" s="239">
        <v>3566</v>
      </c>
      <c r="H91" s="266">
        <v>3475</v>
      </c>
      <c r="I91" s="339">
        <f t="shared" si="16"/>
        <v>50</v>
      </c>
      <c r="J91" s="215">
        <v>18</v>
      </c>
      <c r="K91" s="216">
        <v>32</v>
      </c>
      <c r="L91" s="3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s="12" customFormat="1" ht="15" customHeight="1">
      <c r="A92" s="229" t="s">
        <v>374</v>
      </c>
      <c r="B92" s="585">
        <v>1514</v>
      </c>
      <c r="C92" s="281">
        <f t="shared" si="20"/>
        <v>2728</v>
      </c>
      <c r="D92" s="335">
        <f t="shared" si="21"/>
        <v>1330</v>
      </c>
      <c r="E92" s="568">
        <f t="shared" si="21"/>
        <v>1398</v>
      </c>
      <c r="F92" s="280">
        <f t="shared" si="22"/>
        <v>2664</v>
      </c>
      <c r="G92" s="239">
        <v>1291</v>
      </c>
      <c r="H92" s="266">
        <v>1373</v>
      </c>
      <c r="I92" s="339">
        <f t="shared" si="16"/>
        <v>64</v>
      </c>
      <c r="J92" s="215">
        <v>39</v>
      </c>
      <c r="K92" s="216">
        <v>25</v>
      </c>
      <c r="L92" s="3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s="12" customFormat="1" ht="15" customHeight="1">
      <c r="A93" s="229" t="s">
        <v>375</v>
      </c>
      <c r="B93" s="587">
        <v>985</v>
      </c>
      <c r="C93" s="281">
        <f t="shared" si="20"/>
        <v>1725</v>
      </c>
      <c r="D93" s="335">
        <f t="shared" si="21"/>
        <v>884</v>
      </c>
      <c r="E93" s="568">
        <f t="shared" si="21"/>
        <v>841</v>
      </c>
      <c r="F93" s="280">
        <f t="shared" si="22"/>
        <v>1693</v>
      </c>
      <c r="G93" s="239">
        <v>853</v>
      </c>
      <c r="H93" s="266">
        <v>840</v>
      </c>
      <c r="I93" s="339">
        <f t="shared" si="16"/>
        <v>32</v>
      </c>
      <c r="J93" s="215">
        <v>31</v>
      </c>
      <c r="K93" s="216">
        <v>1</v>
      </c>
      <c r="L93" s="3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s="12" customFormat="1" ht="15" customHeight="1">
      <c r="A94" s="229" t="s">
        <v>376</v>
      </c>
      <c r="B94" s="585">
        <v>1131</v>
      </c>
      <c r="C94" s="281">
        <f t="shared" si="20"/>
        <v>2096</v>
      </c>
      <c r="D94" s="335">
        <f t="shared" si="21"/>
        <v>1083</v>
      </c>
      <c r="E94" s="568">
        <f t="shared" si="21"/>
        <v>1013</v>
      </c>
      <c r="F94" s="280">
        <f t="shared" si="22"/>
        <v>2077</v>
      </c>
      <c r="G94" s="239">
        <v>1070</v>
      </c>
      <c r="H94" s="266">
        <v>1007</v>
      </c>
      <c r="I94" s="339">
        <f t="shared" si="16"/>
        <v>19</v>
      </c>
      <c r="J94" s="215">
        <v>13</v>
      </c>
      <c r="K94" s="216">
        <v>6</v>
      </c>
      <c r="L94" s="3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s="12" customFormat="1" ht="15" customHeight="1">
      <c r="A95" s="229" t="s">
        <v>377</v>
      </c>
      <c r="B95" s="585">
        <v>1730</v>
      </c>
      <c r="C95" s="281">
        <f t="shared" si="20"/>
        <v>2814</v>
      </c>
      <c r="D95" s="335">
        <f t="shared" si="21"/>
        <v>1470</v>
      </c>
      <c r="E95" s="568">
        <f t="shared" si="21"/>
        <v>1344</v>
      </c>
      <c r="F95" s="280">
        <f t="shared" si="22"/>
        <v>2785</v>
      </c>
      <c r="G95" s="239">
        <v>1455</v>
      </c>
      <c r="H95" s="266">
        <v>1330</v>
      </c>
      <c r="I95" s="339">
        <f t="shared" si="16"/>
        <v>29</v>
      </c>
      <c r="J95" s="215">
        <v>15</v>
      </c>
      <c r="K95" s="216">
        <v>14</v>
      </c>
      <c r="L95" s="3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s="12" customFormat="1" ht="15" customHeight="1">
      <c r="A96" s="229" t="s">
        <v>378</v>
      </c>
      <c r="B96" s="585">
        <v>1635</v>
      </c>
      <c r="C96" s="281">
        <f t="shared" si="20"/>
        <v>2696</v>
      </c>
      <c r="D96" s="335">
        <f t="shared" si="21"/>
        <v>1353</v>
      </c>
      <c r="E96" s="568">
        <f t="shared" si="21"/>
        <v>1343</v>
      </c>
      <c r="F96" s="280">
        <f t="shared" si="22"/>
        <v>2674</v>
      </c>
      <c r="G96" s="239">
        <v>1343</v>
      </c>
      <c r="H96" s="266">
        <v>1331</v>
      </c>
      <c r="I96" s="339">
        <f t="shared" si="16"/>
        <v>22</v>
      </c>
      <c r="J96" s="215">
        <v>10</v>
      </c>
      <c r="K96" s="216">
        <v>12</v>
      </c>
      <c r="L96" s="3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s="12" customFormat="1" ht="15" customHeight="1">
      <c r="A97" s="229" t="s">
        <v>379</v>
      </c>
      <c r="B97" s="585">
        <v>1033</v>
      </c>
      <c r="C97" s="281">
        <f t="shared" si="20"/>
        <v>1721</v>
      </c>
      <c r="D97" s="335">
        <f t="shared" si="21"/>
        <v>888</v>
      </c>
      <c r="E97" s="568">
        <f t="shared" si="21"/>
        <v>833</v>
      </c>
      <c r="F97" s="280">
        <f t="shared" si="22"/>
        <v>1704</v>
      </c>
      <c r="G97" s="239">
        <v>884</v>
      </c>
      <c r="H97" s="266">
        <v>820</v>
      </c>
      <c r="I97" s="339">
        <f t="shared" si="16"/>
        <v>17</v>
      </c>
      <c r="J97" s="215">
        <v>4</v>
      </c>
      <c r="K97" s="216">
        <v>13</v>
      </c>
      <c r="L97" s="3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s="12" customFormat="1" ht="15" customHeight="1">
      <c r="A98" s="229" t="s">
        <v>380</v>
      </c>
      <c r="B98" s="585">
        <v>1056</v>
      </c>
      <c r="C98" s="281">
        <f t="shared" si="20"/>
        <v>1791</v>
      </c>
      <c r="D98" s="335">
        <f t="shared" si="21"/>
        <v>932</v>
      </c>
      <c r="E98" s="568">
        <f t="shared" si="21"/>
        <v>859</v>
      </c>
      <c r="F98" s="280">
        <f t="shared" si="22"/>
        <v>1786</v>
      </c>
      <c r="G98" s="239">
        <v>930</v>
      </c>
      <c r="H98" s="266">
        <v>856</v>
      </c>
      <c r="I98" s="339">
        <f t="shared" si="16"/>
        <v>5</v>
      </c>
      <c r="J98" s="215">
        <v>2</v>
      </c>
      <c r="K98" s="216">
        <v>3</v>
      </c>
      <c r="L98" s="3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12" customFormat="1" ht="15" customHeight="1">
      <c r="A99" s="229" t="s">
        <v>381</v>
      </c>
      <c r="B99" s="587">
        <v>931</v>
      </c>
      <c r="C99" s="281">
        <f t="shared" si="20"/>
        <v>1566</v>
      </c>
      <c r="D99" s="335">
        <f t="shared" si="21"/>
        <v>817</v>
      </c>
      <c r="E99" s="568">
        <f t="shared" si="21"/>
        <v>749</v>
      </c>
      <c r="F99" s="280">
        <f t="shared" si="22"/>
        <v>1560</v>
      </c>
      <c r="G99" s="239">
        <v>815</v>
      </c>
      <c r="H99" s="266">
        <v>745</v>
      </c>
      <c r="I99" s="339">
        <f t="shared" si="16"/>
        <v>6</v>
      </c>
      <c r="J99" s="215">
        <v>2</v>
      </c>
      <c r="K99" s="216">
        <v>4</v>
      </c>
      <c r="L99" s="3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s="12" customFormat="1" ht="15" customHeight="1">
      <c r="A100" s="229" t="s">
        <v>382</v>
      </c>
      <c r="B100" s="587">
        <v>967</v>
      </c>
      <c r="C100" s="281">
        <f t="shared" si="20"/>
        <v>1742</v>
      </c>
      <c r="D100" s="335">
        <f t="shared" si="21"/>
        <v>896</v>
      </c>
      <c r="E100" s="568">
        <f t="shared" si="21"/>
        <v>846</v>
      </c>
      <c r="F100" s="280">
        <f t="shared" si="22"/>
        <v>1723</v>
      </c>
      <c r="G100" s="239">
        <v>890</v>
      </c>
      <c r="H100" s="266">
        <v>833</v>
      </c>
      <c r="I100" s="339">
        <f t="shared" si="16"/>
        <v>19</v>
      </c>
      <c r="J100" s="215">
        <v>6</v>
      </c>
      <c r="K100" s="216">
        <v>13</v>
      </c>
      <c r="L100" s="3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s="12" customFormat="1" ht="15" customHeight="1">
      <c r="A101" s="229" t="s">
        <v>383</v>
      </c>
      <c r="B101" s="585">
        <v>2910</v>
      </c>
      <c r="C101" s="281">
        <f t="shared" si="20"/>
        <v>5211</v>
      </c>
      <c r="D101" s="335">
        <f t="shared" si="21"/>
        <v>2547</v>
      </c>
      <c r="E101" s="568">
        <f t="shared" si="21"/>
        <v>2664</v>
      </c>
      <c r="F101" s="280">
        <f t="shared" si="22"/>
        <v>5059</v>
      </c>
      <c r="G101" s="239">
        <v>2470</v>
      </c>
      <c r="H101" s="266">
        <v>2589</v>
      </c>
      <c r="I101" s="339">
        <f t="shared" si="16"/>
        <v>152</v>
      </c>
      <c r="J101" s="215">
        <v>77</v>
      </c>
      <c r="K101" s="216">
        <v>75</v>
      </c>
      <c r="L101" s="3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s="12" customFormat="1" ht="15" customHeight="1">
      <c r="A102" s="229" t="s">
        <v>384</v>
      </c>
      <c r="B102" s="585">
        <v>2460</v>
      </c>
      <c r="C102" s="281">
        <f t="shared" si="20"/>
        <v>4892</v>
      </c>
      <c r="D102" s="335">
        <f t="shared" si="21"/>
        <v>2350</v>
      </c>
      <c r="E102" s="568">
        <f t="shared" si="21"/>
        <v>2542</v>
      </c>
      <c r="F102" s="280">
        <f t="shared" si="22"/>
        <v>4883</v>
      </c>
      <c r="G102" s="239">
        <v>2349</v>
      </c>
      <c r="H102" s="266">
        <v>2534</v>
      </c>
      <c r="I102" s="339">
        <f t="shared" si="16"/>
        <v>9</v>
      </c>
      <c r="J102" s="215">
        <v>1</v>
      </c>
      <c r="K102" s="216">
        <v>8</v>
      </c>
      <c r="L102" s="3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s="12" customFormat="1" ht="15" customHeight="1">
      <c r="A103" s="229" t="s">
        <v>385</v>
      </c>
      <c r="B103" s="585">
        <v>10458</v>
      </c>
      <c r="C103" s="281">
        <f t="shared" si="20"/>
        <v>22107</v>
      </c>
      <c r="D103" s="335">
        <f t="shared" si="21"/>
        <v>11013</v>
      </c>
      <c r="E103" s="568">
        <f t="shared" si="21"/>
        <v>11094</v>
      </c>
      <c r="F103" s="280">
        <f t="shared" si="22"/>
        <v>21883</v>
      </c>
      <c r="G103" s="239">
        <v>10904</v>
      </c>
      <c r="H103" s="266">
        <v>10979</v>
      </c>
      <c r="I103" s="339">
        <f t="shared" si="16"/>
        <v>224</v>
      </c>
      <c r="J103" s="215">
        <v>109</v>
      </c>
      <c r="K103" s="216">
        <v>115</v>
      </c>
      <c r="L103" s="3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s="12" customFormat="1" ht="15" customHeight="1">
      <c r="A104" s="229" t="s">
        <v>386</v>
      </c>
      <c r="B104" s="585">
        <v>4338</v>
      </c>
      <c r="C104" s="281">
        <f t="shared" si="20"/>
        <v>8883</v>
      </c>
      <c r="D104" s="335">
        <f t="shared" si="21"/>
        <v>4265</v>
      </c>
      <c r="E104" s="568">
        <f t="shared" si="21"/>
        <v>4618</v>
      </c>
      <c r="F104" s="280">
        <f t="shared" si="22"/>
        <v>8855</v>
      </c>
      <c r="G104" s="239">
        <v>4260</v>
      </c>
      <c r="H104" s="266">
        <v>4595</v>
      </c>
      <c r="I104" s="339">
        <f t="shared" si="16"/>
        <v>28</v>
      </c>
      <c r="J104" s="215">
        <v>5</v>
      </c>
      <c r="K104" s="216">
        <v>23</v>
      </c>
      <c r="L104" s="3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s="12" customFormat="1" ht="15" customHeight="1">
      <c r="A105" s="229" t="s">
        <v>387</v>
      </c>
      <c r="B105" s="585">
        <v>6458</v>
      </c>
      <c r="C105" s="281">
        <f t="shared" si="20"/>
        <v>12994</v>
      </c>
      <c r="D105" s="335">
        <f t="shared" si="21"/>
        <v>6432</v>
      </c>
      <c r="E105" s="568">
        <f t="shared" si="21"/>
        <v>6562</v>
      </c>
      <c r="F105" s="280">
        <f t="shared" si="22"/>
        <v>12926</v>
      </c>
      <c r="G105" s="239">
        <v>6412</v>
      </c>
      <c r="H105" s="266">
        <v>6514</v>
      </c>
      <c r="I105" s="339">
        <f t="shared" si="16"/>
        <v>68</v>
      </c>
      <c r="J105" s="215">
        <v>20</v>
      </c>
      <c r="K105" s="216">
        <v>48</v>
      </c>
      <c r="L105" s="3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s="12" customFormat="1" ht="15" customHeight="1">
      <c r="A106" s="229" t="s">
        <v>388</v>
      </c>
      <c r="B106" s="585">
        <v>2982</v>
      </c>
      <c r="C106" s="281">
        <f t="shared" si="20"/>
        <v>6259</v>
      </c>
      <c r="D106" s="335">
        <f t="shared" si="21"/>
        <v>3012</v>
      </c>
      <c r="E106" s="568">
        <f t="shared" si="21"/>
        <v>3247</v>
      </c>
      <c r="F106" s="280">
        <f t="shared" si="22"/>
        <v>6231</v>
      </c>
      <c r="G106" s="239">
        <v>3006</v>
      </c>
      <c r="H106" s="266">
        <v>3225</v>
      </c>
      <c r="I106" s="339">
        <f t="shared" si="16"/>
        <v>28</v>
      </c>
      <c r="J106" s="215">
        <v>6</v>
      </c>
      <c r="K106" s="216">
        <v>22</v>
      </c>
      <c r="L106" s="3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12" customFormat="1" ht="15" customHeight="1">
      <c r="A107" s="229" t="s">
        <v>391</v>
      </c>
      <c r="B107" s="585">
        <v>2840</v>
      </c>
      <c r="C107" s="281">
        <f t="shared" si="20"/>
        <v>6225</v>
      </c>
      <c r="D107" s="335">
        <f t="shared" si="21"/>
        <v>3067</v>
      </c>
      <c r="E107" s="568">
        <f t="shared" si="21"/>
        <v>3158</v>
      </c>
      <c r="F107" s="280">
        <f t="shared" si="22"/>
        <v>6194</v>
      </c>
      <c r="G107" s="239">
        <v>3060</v>
      </c>
      <c r="H107" s="266">
        <v>3134</v>
      </c>
      <c r="I107" s="339">
        <f t="shared" si="16"/>
        <v>31</v>
      </c>
      <c r="J107" s="215">
        <v>7</v>
      </c>
      <c r="K107" s="216">
        <v>24</v>
      </c>
      <c r="L107" s="3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s="12" customFormat="1" ht="15" customHeight="1">
      <c r="A108" s="229" t="s">
        <v>392</v>
      </c>
      <c r="B108" s="585">
        <v>9519</v>
      </c>
      <c r="C108" s="281">
        <f t="shared" si="20"/>
        <v>21268</v>
      </c>
      <c r="D108" s="335">
        <f t="shared" si="21"/>
        <v>10059</v>
      </c>
      <c r="E108" s="568">
        <f t="shared" si="21"/>
        <v>11209</v>
      </c>
      <c r="F108" s="280">
        <f t="shared" si="22"/>
        <v>21164</v>
      </c>
      <c r="G108" s="239">
        <v>10038</v>
      </c>
      <c r="H108" s="266">
        <v>11126</v>
      </c>
      <c r="I108" s="339">
        <f t="shared" si="16"/>
        <v>104</v>
      </c>
      <c r="J108" s="215">
        <v>21</v>
      </c>
      <c r="K108" s="216">
        <v>83</v>
      </c>
      <c r="L108" s="3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s="12" customFormat="1" ht="15" customHeight="1">
      <c r="A109" s="229" t="s">
        <v>393</v>
      </c>
      <c r="B109" s="585">
        <v>7101</v>
      </c>
      <c r="C109" s="281">
        <f t="shared" si="20"/>
        <v>16113</v>
      </c>
      <c r="D109" s="335">
        <f t="shared" si="21"/>
        <v>7829</v>
      </c>
      <c r="E109" s="568">
        <f t="shared" si="21"/>
        <v>8284</v>
      </c>
      <c r="F109" s="280">
        <f t="shared" si="22"/>
        <v>16024</v>
      </c>
      <c r="G109" s="239">
        <v>7809</v>
      </c>
      <c r="H109" s="266">
        <v>8215</v>
      </c>
      <c r="I109" s="339">
        <f t="shared" si="16"/>
        <v>89</v>
      </c>
      <c r="J109" s="215">
        <v>20</v>
      </c>
      <c r="K109" s="216">
        <v>69</v>
      </c>
      <c r="L109" s="3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s="12" customFormat="1" ht="15" customHeight="1">
      <c r="A110" s="229" t="s">
        <v>394</v>
      </c>
      <c r="B110" s="585">
        <v>4242</v>
      </c>
      <c r="C110" s="281">
        <f t="shared" si="20"/>
        <v>10541</v>
      </c>
      <c r="D110" s="335">
        <f>G110+J110</f>
        <v>5193</v>
      </c>
      <c r="E110" s="568">
        <f>H110+K110</f>
        <v>5348</v>
      </c>
      <c r="F110" s="280">
        <f t="shared" si="22"/>
        <v>10470</v>
      </c>
      <c r="G110" s="239">
        <v>5151</v>
      </c>
      <c r="H110" s="266">
        <v>5319</v>
      </c>
      <c r="I110" s="339">
        <f t="shared" si="16"/>
        <v>71</v>
      </c>
      <c r="J110" s="638">
        <v>42</v>
      </c>
      <c r="K110" s="639">
        <v>29</v>
      </c>
      <c r="L110" s="3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s="12" customFormat="1" ht="15" customHeight="1">
      <c r="A111" s="227" t="s">
        <v>185</v>
      </c>
      <c r="B111" s="582">
        <f>SUM(B112:B134)</f>
        <v>162315</v>
      </c>
      <c r="C111" s="579">
        <f>SUM(C112:C136)</f>
        <v>415018</v>
      </c>
      <c r="D111" s="236">
        <f>SUM(D112:D136)</f>
        <v>213581</v>
      </c>
      <c r="E111" s="236">
        <f>SUM(E112:E136)</f>
        <v>201437</v>
      </c>
      <c r="F111" s="572">
        <f t="shared" si="22"/>
        <v>410412</v>
      </c>
      <c r="G111" s="236">
        <f>SUM(G112:G136)</f>
        <v>211042</v>
      </c>
      <c r="H111" s="573">
        <f>SUM(H112:H136)</f>
        <v>199370</v>
      </c>
      <c r="I111" s="233">
        <f t="shared" si="16"/>
        <v>4606</v>
      </c>
      <c r="J111" s="211">
        <f>SUM(J112:J136)</f>
        <v>2539</v>
      </c>
      <c r="K111" s="212">
        <f>SUM(K112:K136)</f>
        <v>2067</v>
      </c>
      <c r="L111" s="32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s="12" customFormat="1" ht="15" customHeight="1">
      <c r="A112" s="229" t="s">
        <v>395</v>
      </c>
      <c r="B112" s="585">
        <v>6765</v>
      </c>
      <c r="C112" s="281">
        <f>D112+E112</f>
        <v>14666</v>
      </c>
      <c r="D112" s="335">
        <f>G112+J112</f>
        <v>7233</v>
      </c>
      <c r="E112" s="568">
        <f>H112+K112</f>
        <v>7433</v>
      </c>
      <c r="F112" s="280">
        <f>G112+H112</f>
        <v>14523</v>
      </c>
      <c r="G112" s="239">
        <v>7177</v>
      </c>
      <c r="H112" s="266">
        <v>7346</v>
      </c>
      <c r="I112" s="339">
        <f t="shared" si="16"/>
        <v>143</v>
      </c>
      <c r="J112" s="215">
        <v>56</v>
      </c>
      <c r="K112" s="216">
        <v>87</v>
      </c>
      <c r="L112" s="3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s="12" customFormat="1" ht="15" customHeight="1">
      <c r="A113" s="229" t="s">
        <v>396</v>
      </c>
      <c r="B113" s="585">
        <v>15150</v>
      </c>
      <c r="C113" s="281">
        <f t="shared" ref="C113:C137" si="23">D113+E113</f>
        <v>38692</v>
      </c>
      <c r="D113" s="335">
        <f t="shared" ref="D113:E134" si="24">G113+J113</f>
        <v>19535</v>
      </c>
      <c r="E113" s="568">
        <f t="shared" si="24"/>
        <v>19157</v>
      </c>
      <c r="F113" s="280">
        <f t="shared" ref="F113:F137" si="25">G113+H113</f>
        <v>38498</v>
      </c>
      <c r="G113" s="239">
        <v>19412</v>
      </c>
      <c r="H113" s="266">
        <v>19086</v>
      </c>
      <c r="I113" s="339">
        <f t="shared" si="16"/>
        <v>194</v>
      </c>
      <c r="J113" s="215">
        <v>123</v>
      </c>
      <c r="K113" s="216">
        <v>71</v>
      </c>
      <c r="L113" s="3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s="12" customFormat="1" ht="15" customHeight="1">
      <c r="A114" s="229" t="s">
        <v>4919</v>
      </c>
      <c r="B114" s="585">
        <v>10437</v>
      </c>
      <c r="C114" s="281">
        <f t="shared" si="23"/>
        <v>27277</v>
      </c>
      <c r="D114" s="335">
        <f t="shared" si="24"/>
        <v>14320</v>
      </c>
      <c r="E114" s="568">
        <f t="shared" si="24"/>
        <v>12957</v>
      </c>
      <c r="F114" s="280">
        <f t="shared" si="25"/>
        <v>26940</v>
      </c>
      <c r="G114" s="239">
        <v>14065</v>
      </c>
      <c r="H114" s="266">
        <v>12875</v>
      </c>
      <c r="I114" s="339">
        <f t="shared" si="16"/>
        <v>337</v>
      </c>
      <c r="J114" s="215">
        <v>255</v>
      </c>
      <c r="K114" s="216">
        <v>82</v>
      </c>
      <c r="L114" s="3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s="12" customFormat="1" ht="15" customHeight="1">
      <c r="A115" s="229" t="s">
        <v>397</v>
      </c>
      <c r="B115" s="585">
        <v>1027</v>
      </c>
      <c r="C115" s="281">
        <f t="shared" si="23"/>
        <v>1846</v>
      </c>
      <c r="D115" s="335">
        <f t="shared" si="24"/>
        <v>912</v>
      </c>
      <c r="E115" s="568">
        <f t="shared" si="24"/>
        <v>934</v>
      </c>
      <c r="F115" s="280">
        <f t="shared" si="25"/>
        <v>1820</v>
      </c>
      <c r="G115" s="239">
        <v>902</v>
      </c>
      <c r="H115" s="266">
        <v>918</v>
      </c>
      <c r="I115" s="339">
        <f t="shared" si="16"/>
        <v>26</v>
      </c>
      <c r="J115" s="215">
        <v>10</v>
      </c>
      <c r="K115" s="216">
        <v>16</v>
      </c>
      <c r="L115" s="3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s="12" customFormat="1" ht="15" customHeight="1">
      <c r="A116" s="229" t="s">
        <v>398</v>
      </c>
      <c r="B116" s="587">
        <v>919</v>
      </c>
      <c r="C116" s="281">
        <f t="shared" si="23"/>
        <v>1688</v>
      </c>
      <c r="D116" s="335">
        <f t="shared" si="24"/>
        <v>880</v>
      </c>
      <c r="E116" s="568">
        <f t="shared" si="24"/>
        <v>808</v>
      </c>
      <c r="F116" s="280">
        <f t="shared" si="25"/>
        <v>1667</v>
      </c>
      <c r="G116" s="239">
        <v>861</v>
      </c>
      <c r="H116" s="266">
        <v>806</v>
      </c>
      <c r="I116" s="339">
        <f t="shared" si="16"/>
        <v>21</v>
      </c>
      <c r="J116" s="215">
        <v>19</v>
      </c>
      <c r="K116" s="216">
        <v>2</v>
      </c>
      <c r="L116" s="3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s="12" customFormat="1" ht="15" customHeight="1">
      <c r="A117" s="229" t="s">
        <v>399</v>
      </c>
      <c r="B117" s="585">
        <v>1157</v>
      </c>
      <c r="C117" s="281">
        <f t="shared" si="23"/>
        <v>2180</v>
      </c>
      <c r="D117" s="335">
        <f t="shared" si="24"/>
        <v>1114</v>
      </c>
      <c r="E117" s="568">
        <f t="shared" si="24"/>
        <v>1066</v>
      </c>
      <c r="F117" s="280">
        <f t="shared" si="25"/>
        <v>2156</v>
      </c>
      <c r="G117" s="239">
        <v>1104</v>
      </c>
      <c r="H117" s="266">
        <v>1052</v>
      </c>
      <c r="I117" s="339">
        <f t="shared" si="16"/>
        <v>24</v>
      </c>
      <c r="J117" s="215">
        <v>10</v>
      </c>
      <c r="K117" s="216">
        <v>14</v>
      </c>
      <c r="L117" s="3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s="12" customFormat="1" ht="15" customHeight="1">
      <c r="A118" s="229" t="s">
        <v>400</v>
      </c>
      <c r="B118" s="585">
        <v>2163</v>
      </c>
      <c r="C118" s="281">
        <f t="shared" si="23"/>
        <v>4067</v>
      </c>
      <c r="D118" s="335">
        <f t="shared" si="24"/>
        <v>2169</v>
      </c>
      <c r="E118" s="568">
        <f t="shared" si="24"/>
        <v>1898</v>
      </c>
      <c r="F118" s="280">
        <f t="shared" si="25"/>
        <v>3988</v>
      </c>
      <c r="G118" s="239">
        <v>2103</v>
      </c>
      <c r="H118" s="266">
        <v>1885</v>
      </c>
      <c r="I118" s="339">
        <f t="shared" si="16"/>
        <v>79</v>
      </c>
      <c r="J118" s="215">
        <v>66</v>
      </c>
      <c r="K118" s="216">
        <v>13</v>
      </c>
      <c r="L118" s="31"/>
      <c r="M118" s="11"/>
      <c r="N118" s="11"/>
      <c r="O118" s="65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s="12" customFormat="1" ht="15" customHeight="1">
      <c r="A119" s="229" t="s">
        <v>401</v>
      </c>
      <c r="B119" s="585">
        <v>1577</v>
      </c>
      <c r="C119" s="281">
        <f t="shared" si="23"/>
        <v>3122</v>
      </c>
      <c r="D119" s="335">
        <f t="shared" si="24"/>
        <v>1627</v>
      </c>
      <c r="E119" s="568">
        <f t="shared" si="24"/>
        <v>1495</v>
      </c>
      <c r="F119" s="280">
        <f t="shared" si="25"/>
        <v>3023</v>
      </c>
      <c r="G119" s="239">
        <v>1542</v>
      </c>
      <c r="H119" s="266">
        <v>1481</v>
      </c>
      <c r="I119" s="339">
        <f t="shared" si="16"/>
        <v>99</v>
      </c>
      <c r="J119" s="215">
        <v>85</v>
      </c>
      <c r="K119" s="216">
        <v>14</v>
      </c>
      <c r="L119" s="3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s="12" customFormat="1" ht="15" customHeight="1">
      <c r="A120" s="229" t="s">
        <v>402</v>
      </c>
      <c r="B120" s="585">
        <v>10703</v>
      </c>
      <c r="C120" s="281">
        <f t="shared" si="23"/>
        <v>23866</v>
      </c>
      <c r="D120" s="335">
        <f t="shared" si="24"/>
        <v>11774</v>
      </c>
      <c r="E120" s="568">
        <f t="shared" si="24"/>
        <v>12092</v>
      </c>
      <c r="F120" s="280">
        <f t="shared" si="25"/>
        <v>23754</v>
      </c>
      <c r="G120" s="239">
        <v>11731</v>
      </c>
      <c r="H120" s="266">
        <v>12023</v>
      </c>
      <c r="I120" s="339">
        <f t="shared" si="16"/>
        <v>112</v>
      </c>
      <c r="J120" s="215">
        <v>43</v>
      </c>
      <c r="K120" s="216">
        <v>69</v>
      </c>
      <c r="L120" s="3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s="12" customFormat="1" ht="15" customHeight="1">
      <c r="A121" s="229" t="s">
        <v>5063</v>
      </c>
      <c r="B121" s="585">
        <v>4267</v>
      </c>
      <c r="C121" s="281">
        <f t="shared" si="23"/>
        <v>6304</v>
      </c>
      <c r="D121" s="335">
        <f t="shared" si="24"/>
        <v>3413</v>
      </c>
      <c r="E121" s="568">
        <f t="shared" si="24"/>
        <v>2891</v>
      </c>
      <c r="F121" s="280">
        <f t="shared" si="25"/>
        <v>6196</v>
      </c>
      <c r="G121" s="239">
        <v>3368</v>
      </c>
      <c r="H121" s="266">
        <v>2828</v>
      </c>
      <c r="I121" s="339">
        <f t="shared" si="16"/>
        <v>108</v>
      </c>
      <c r="J121" s="215">
        <v>45</v>
      </c>
      <c r="K121" s="216">
        <v>63</v>
      </c>
      <c r="L121" s="3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s="12" customFormat="1" ht="15" customHeight="1">
      <c r="A122" s="229" t="s">
        <v>403</v>
      </c>
      <c r="B122" s="585">
        <v>11879</v>
      </c>
      <c r="C122" s="281">
        <f t="shared" si="23"/>
        <v>28960</v>
      </c>
      <c r="D122" s="335">
        <f t="shared" si="24"/>
        <v>14116</v>
      </c>
      <c r="E122" s="568">
        <f t="shared" si="24"/>
        <v>14844</v>
      </c>
      <c r="F122" s="280">
        <f t="shared" si="25"/>
        <v>28866</v>
      </c>
      <c r="G122" s="239">
        <v>14084</v>
      </c>
      <c r="H122" s="266">
        <v>14782</v>
      </c>
      <c r="I122" s="339">
        <f t="shared" si="16"/>
        <v>94</v>
      </c>
      <c r="J122" s="215">
        <v>32</v>
      </c>
      <c r="K122" s="216">
        <v>62</v>
      </c>
      <c r="L122" s="3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s="12" customFormat="1" ht="15" customHeight="1">
      <c r="A123" s="229" t="s">
        <v>404</v>
      </c>
      <c r="B123" s="585">
        <v>1066</v>
      </c>
      <c r="C123" s="281">
        <f t="shared" si="23"/>
        <v>2125</v>
      </c>
      <c r="D123" s="335">
        <f t="shared" si="24"/>
        <v>1091</v>
      </c>
      <c r="E123" s="568">
        <f t="shared" si="24"/>
        <v>1034</v>
      </c>
      <c r="F123" s="280">
        <f t="shared" si="25"/>
        <v>2105</v>
      </c>
      <c r="G123" s="239">
        <v>1082</v>
      </c>
      <c r="H123" s="266">
        <v>1023</v>
      </c>
      <c r="I123" s="339">
        <f t="shared" si="16"/>
        <v>20</v>
      </c>
      <c r="J123" s="215">
        <v>9</v>
      </c>
      <c r="K123" s="216">
        <v>11</v>
      </c>
      <c r="L123" s="3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 spans="1:25" s="12" customFormat="1" ht="15" customHeight="1">
      <c r="A124" s="229" t="s">
        <v>5062</v>
      </c>
      <c r="B124" s="585">
        <v>16455</v>
      </c>
      <c r="C124" s="281">
        <f t="shared" si="23"/>
        <v>38930</v>
      </c>
      <c r="D124" s="335">
        <f t="shared" si="24"/>
        <v>19731</v>
      </c>
      <c r="E124" s="568">
        <f t="shared" si="24"/>
        <v>19199</v>
      </c>
      <c r="F124" s="280">
        <f t="shared" si="25"/>
        <v>38636</v>
      </c>
      <c r="G124" s="239">
        <v>19599</v>
      </c>
      <c r="H124" s="266">
        <v>19037</v>
      </c>
      <c r="I124" s="339">
        <f t="shared" si="16"/>
        <v>294</v>
      </c>
      <c r="J124" s="215">
        <v>132</v>
      </c>
      <c r="K124" s="216">
        <v>162</v>
      </c>
      <c r="L124" s="3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 spans="1:25" s="12" customFormat="1" ht="15" customHeight="1">
      <c r="A125" s="229" t="s">
        <v>405</v>
      </c>
      <c r="B125" s="585">
        <v>5888</v>
      </c>
      <c r="C125" s="281">
        <f t="shared" si="23"/>
        <v>14114</v>
      </c>
      <c r="D125" s="335">
        <f t="shared" si="24"/>
        <v>6964</v>
      </c>
      <c r="E125" s="568">
        <f t="shared" si="24"/>
        <v>7150</v>
      </c>
      <c r="F125" s="280">
        <f t="shared" si="25"/>
        <v>14053</v>
      </c>
      <c r="G125" s="239">
        <v>6945</v>
      </c>
      <c r="H125" s="266">
        <v>7108</v>
      </c>
      <c r="I125" s="339">
        <f t="shared" si="16"/>
        <v>61</v>
      </c>
      <c r="J125" s="215">
        <v>19</v>
      </c>
      <c r="K125" s="216">
        <v>42</v>
      </c>
      <c r="L125" s="3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 spans="1:25" s="12" customFormat="1" ht="15" customHeight="1">
      <c r="A126" s="229" t="s">
        <v>406</v>
      </c>
      <c r="B126" s="585">
        <v>7182</v>
      </c>
      <c r="C126" s="281">
        <f t="shared" si="23"/>
        <v>16511</v>
      </c>
      <c r="D126" s="335">
        <f t="shared" si="24"/>
        <v>8228</v>
      </c>
      <c r="E126" s="568">
        <f t="shared" si="24"/>
        <v>8283</v>
      </c>
      <c r="F126" s="280">
        <f t="shared" si="25"/>
        <v>16445</v>
      </c>
      <c r="G126" s="239">
        <v>8212</v>
      </c>
      <c r="H126" s="266">
        <v>8233</v>
      </c>
      <c r="I126" s="339">
        <f t="shared" si="16"/>
        <v>66</v>
      </c>
      <c r="J126" s="215">
        <v>16</v>
      </c>
      <c r="K126" s="216">
        <v>50</v>
      </c>
      <c r="L126" s="3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 s="12" customFormat="1" ht="15" customHeight="1">
      <c r="A127" s="229" t="s">
        <v>407</v>
      </c>
      <c r="B127" s="585">
        <v>1946</v>
      </c>
      <c r="C127" s="281">
        <f t="shared" si="23"/>
        <v>3360</v>
      </c>
      <c r="D127" s="335">
        <f t="shared" si="24"/>
        <v>1877</v>
      </c>
      <c r="E127" s="568">
        <f t="shared" si="24"/>
        <v>1483</v>
      </c>
      <c r="F127" s="280">
        <f t="shared" si="25"/>
        <v>3282</v>
      </c>
      <c r="G127" s="239">
        <v>1836</v>
      </c>
      <c r="H127" s="266">
        <v>1446</v>
      </c>
      <c r="I127" s="339">
        <f t="shared" si="16"/>
        <v>78</v>
      </c>
      <c r="J127" s="215">
        <v>41</v>
      </c>
      <c r="K127" s="216">
        <v>37</v>
      </c>
      <c r="L127" s="3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 s="12" customFormat="1" ht="15" customHeight="1">
      <c r="A128" s="229" t="s">
        <v>408</v>
      </c>
      <c r="B128" s="585">
        <v>1498</v>
      </c>
      <c r="C128" s="281">
        <f>D128+E128</f>
        <v>3175</v>
      </c>
      <c r="D128" s="335">
        <f>G128+J128</f>
        <v>1725</v>
      </c>
      <c r="E128" s="568">
        <f>H128+K128</f>
        <v>1450</v>
      </c>
      <c r="F128" s="280">
        <f>G128+H128</f>
        <v>3100</v>
      </c>
      <c r="G128" s="239">
        <v>1673</v>
      </c>
      <c r="H128" s="266">
        <v>1427</v>
      </c>
      <c r="I128" s="339">
        <f t="shared" si="16"/>
        <v>75</v>
      </c>
      <c r="J128" s="215">
        <v>52</v>
      </c>
      <c r="K128" s="216">
        <v>23</v>
      </c>
      <c r="L128" s="3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 s="12" customFormat="1" ht="15" customHeight="1">
      <c r="A129" s="229" t="s">
        <v>409</v>
      </c>
      <c r="B129" s="585">
        <v>5496</v>
      </c>
      <c r="C129" s="281">
        <f t="shared" si="23"/>
        <v>13320</v>
      </c>
      <c r="D129" s="335">
        <f t="shared" si="24"/>
        <v>6996</v>
      </c>
      <c r="E129" s="568">
        <f t="shared" si="24"/>
        <v>6324</v>
      </c>
      <c r="F129" s="280">
        <f t="shared" si="25"/>
        <v>13078</v>
      </c>
      <c r="G129" s="239">
        <v>6843</v>
      </c>
      <c r="H129" s="266">
        <v>6235</v>
      </c>
      <c r="I129" s="339">
        <f t="shared" si="16"/>
        <v>242</v>
      </c>
      <c r="J129" s="215">
        <v>153</v>
      </c>
      <c r="K129" s="216">
        <v>89</v>
      </c>
      <c r="L129" s="3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 s="12" customFormat="1" ht="15" customHeight="1">
      <c r="A130" s="229" t="s">
        <v>5064</v>
      </c>
      <c r="B130" s="585">
        <v>2109</v>
      </c>
      <c r="C130" s="281">
        <f t="shared" si="23"/>
        <v>4289</v>
      </c>
      <c r="D130" s="335">
        <f t="shared" si="24"/>
        <v>2335</v>
      </c>
      <c r="E130" s="568">
        <f t="shared" si="24"/>
        <v>1954</v>
      </c>
      <c r="F130" s="280">
        <f t="shared" si="25"/>
        <v>4247</v>
      </c>
      <c r="G130" s="239">
        <v>2311</v>
      </c>
      <c r="H130" s="266">
        <v>1936</v>
      </c>
      <c r="I130" s="339">
        <f t="shared" si="16"/>
        <v>42</v>
      </c>
      <c r="J130" s="215">
        <v>24</v>
      </c>
      <c r="K130" s="216">
        <v>18</v>
      </c>
      <c r="L130" s="3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 s="12" customFormat="1" ht="15" customHeight="1">
      <c r="A131" s="229" t="s">
        <v>5065</v>
      </c>
      <c r="B131" s="585">
        <v>13228</v>
      </c>
      <c r="C131" s="281">
        <f t="shared" si="23"/>
        <v>31275</v>
      </c>
      <c r="D131" s="335">
        <f t="shared" si="24"/>
        <v>16304</v>
      </c>
      <c r="E131" s="568">
        <f t="shared" si="24"/>
        <v>14971</v>
      </c>
      <c r="F131" s="280">
        <f t="shared" si="25"/>
        <v>30839</v>
      </c>
      <c r="G131" s="239">
        <v>16097</v>
      </c>
      <c r="H131" s="266">
        <v>14742</v>
      </c>
      <c r="I131" s="339">
        <f t="shared" si="16"/>
        <v>436</v>
      </c>
      <c r="J131" s="215">
        <v>207</v>
      </c>
      <c r="K131" s="216">
        <v>229</v>
      </c>
      <c r="L131" s="3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 s="12" customFormat="1" ht="15" customHeight="1">
      <c r="A132" s="229" t="s">
        <v>5066</v>
      </c>
      <c r="B132" s="585">
        <v>7456</v>
      </c>
      <c r="C132" s="281">
        <f t="shared" si="23"/>
        <v>18932</v>
      </c>
      <c r="D132" s="335">
        <f t="shared" si="24"/>
        <v>9889</v>
      </c>
      <c r="E132" s="568">
        <f t="shared" si="24"/>
        <v>9043</v>
      </c>
      <c r="F132" s="280">
        <f t="shared" si="25"/>
        <v>18679</v>
      </c>
      <c r="G132" s="239">
        <v>9767</v>
      </c>
      <c r="H132" s="266">
        <v>8912</v>
      </c>
      <c r="I132" s="339">
        <f t="shared" si="16"/>
        <v>253</v>
      </c>
      <c r="J132" s="215">
        <v>122</v>
      </c>
      <c r="K132" s="216">
        <v>131</v>
      </c>
      <c r="L132" s="3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 s="12" customFormat="1" ht="15" customHeight="1">
      <c r="A133" s="229" t="s">
        <v>5067</v>
      </c>
      <c r="B133" s="585">
        <v>22573</v>
      </c>
      <c r="C133" s="281">
        <f t="shared" si="23"/>
        <v>48242</v>
      </c>
      <c r="D133" s="335">
        <f t="shared" si="24"/>
        <v>25027</v>
      </c>
      <c r="E133" s="568">
        <f t="shared" si="24"/>
        <v>23215</v>
      </c>
      <c r="F133" s="280">
        <f t="shared" si="25"/>
        <v>47717</v>
      </c>
      <c r="G133" s="239">
        <v>24820</v>
      </c>
      <c r="H133" s="266">
        <v>22897</v>
      </c>
      <c r="I133" s="339">
        <f t="shared" si="16"/>
        <v>525</v>
      </c>
      <c r="J133" s="215">
        <v>207</v>
      </c>
      <c r="K133" s="216">
        <v>318</v>
      </c>
      <c r="L133" s="3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 s="12" customFormat="1" ht="15" customHeight="1">
      <c r="A134" s="229" t="s">
        <v>5068</v>
      </c>
      <c r="B134" s="585">
        <v>11374</v>
      </c>
      <c r="C134" s="281">
        <f t="shared" si="23"/>
        <v>16963</v>
      </c>
      <c r="D134" s="335">
        <f t="shared" si="24"/>
        <v>9289</v>
      </c>
      <c r="E134" s="568">
        <f t="shared" si="24"/>
        <v>7674</v>
      </c>
      <c r="F134" s="280">
        <f t="shared" si="25"/>
        <v>16682</v>
      </c>
      <c r="G134" s="239">
        <v>9138</v>
      </c>
      <c r="H134" s="266">
        <v>7544</v>
      </c>
      <c r="I134" s="339">
        <f t="shared" si="16"/>
        <v>281</v>
      </c>
      <c r="J134" s="215">
        <v>151</v>
      </c>
      <c r="K134" s="216">
        <v>130</v>
      </c>
      <c r="L134" s="3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 s="12" customFormat="1" ht="15" customHeight="1">
      <c r="A135" s="229" t="s">
        <v>5069</v>
      </c>
      <c r="B135" s="585">
        <v>18641</v>
      </c>
      <c r="C135" s="281">
        <f t="shared" ref="C135:C136" si="26">D135+E135</f>
        <v>46380</v>
      </c>
      <c r="D135" s="335">
        <f t="shared" ref="D135:D136" si="27">G135+J135</f>
        <v>24308</v>
      </c>
      <c r="E135" s="568">
        <f t="shared" ref="E135:E136" si="28">H135+K135</f>
        <v>22072</v>
      </c>
      <c r="F135" s="280">
        <f t="shared" si="25"/>
        <v>45732</v>
      </c>
      <c r="G135" s="239">
        <v>23930</v>
      </c>
      <c r="H135" s="266">
        <v>21802</v>
      </c>
      <c r="I135" s="339">
        <f t="shared" ref="I135:I198" si="29">SUM(J135:K135)</f>
        <v>648</v>
      </c>
      <c r="J135" s="215">
        <v>378</v>
      </c>
      <c r="K135" s="216">
        <v>270</v>
      </c>
      <c r="L135" s="3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 s="12" customFormat="1" ht="15" customHeight="1">
      <c r="A136" s="229" t="s">
        <v>5070</v>
      </c>
      <c r="B136" s="585">
        <v>2165</v>
      </c>
      <c r="C136" s="281">
        <f t="shared" si="26"/>
        <v>4734</v>
      </c>
      <c r="D136" s="335">
        <f t="shared" si="27"/>
        <v>2724</v>
      </c>
      <c r="E136" s="568">
        <f t="shared" si="28"/>
        <v>2010</v>
      </c>
      <c r="F136" s="280">
        <f t="shared" si="25"/>
        <v>4386</v>
      </c>
      <c r="G136" s="239">
        <v>2440</v>
      </c>
      <c r="H136" s="266">
        <v>1946</v>
      </c>
      <c r="I136" s="339">
        <f t="shared" si="29"/>
        <v>348</v>
      </c>
      <c r="J136" s="215">
        <v>284</v>
      </c>
      <c r="K136" s="216">
        <v>64</v>
      </c>
      <c r="L136" s="3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 spans="1:25" s="12" customFormat="1" ht="15" customHeight="1">
      <c r="A137" s="227" t="s">
        <v>126</v>
      </c>
      <c r="B137" s="582">
        <f>SUM(B138:B156)</f>
        <v>50450</v>
      </c>
      <c r="C137" s="579">
        <f t="shared" si="23"/>
        <v>102357</v>
      </c>
      <c r="D137" s="236">
        <f>SUM(D138:D156)</f>
        <v>50774</v>
      </c>
      <c r="E137" s="566">
        <f>SUM(E138:E156)</f>
        <v>51583</v>
      </c>
      <c r="F137" s="572">
        <f t="shared" si="25"/>
        <v>101599</v>
      </c>
      <c r="G137" s="236">
        <f>SUM(G138:G156)</f>
        <v>50426</v>
      </c>
      <c r="H137" s="573">
        <f>SUM(H138:H156)</f>
        <v>51173</v>
      </c>
      <c r="I137" s="233">
        <f t="shared" si="29"/>
        <v>758</v>
      </c>
      <c r="J137" s="211">
        <f>SUM(J138:J156)</f>
        <v>348</v>
      </c>
      <c r="K137" s="212">
        <f>SUM(K138:K156)</f>
        <v>410</v>
      </c>
      <c r="L137" s="32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 spans="1:25" s="12" customFormat="1" ht="15" customHeight="1">
      <c r="A138" s="229" t="s">
        <v>282</v>
      </c>
      <c r="B138" s="585">
        <v>5470</v>
      </c>
      <c r="C138" s="281">
        <f>D138+E138</f>
        <v>10525</v>
      </c>
      <c r="D138" s="335">
        <f>G138+J138</f>
        <v>5249</v>
      </c>
      <c r="E138" s="568">
        <f>H138+K138</f>
        <v>5276</v>
      </c>
      <c r="F138" s="280">
        <f>G138+H138</f>
        <v>10411</v>
      </c>
      <c r="G138" s="239">
        <v>5188</v>
      </c>
      <c r="H138" s="266">
        <v>5223</v>
      </c>
      <c r="I138" s="339">
        <f t="shared" si="29"/>
        <v>114</v>
      </c>
      <c r="J138" s="498">
        <v>61</v>
      </c>
      <c r="K138" s="499">
        <v>53</v>
      </c>
      <c r="L138" s="3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 spans="1:25" s="12" customFormat="1" ht="15" customHeight="1">
      <c r="A139" s="229" t="s">
        <v>283</v>
      </c>
      <c r="B139" s="585">
        <v>1198</v>
      </c>
      <c r="C139" s="281">
        <f t="shared" ref="C139:C156" si="30">D139+E139</f>
        <v>2280</v>
      </c>
      <c r="D139" s="335">
        <f t="shared" ref="D139:E155" si="31">G139+J139</f>
        <v>1186</v>
      </c>
      <c r="E139" s="568">
        <f t="shared" si="31"/>
        <v>1094</v>
      </c>
      <c r="F139" s="280">
        <f t="shared" ref="F139:F157" si="32">G139+H139</f>
        <v>2269</v>
      </c>
      <c r="G139" s="239">
        <v>1182</v>
      </c>
      <c r="H139" s="266">
        <v>1087</v>
      </c>
      <c r="I139" s="339">
        <f t="shared" si="29"/>
        <v>11</v>
      </c>
      <c r="J139" s="498">
        <v>4</v>
      </c>
      <c r="K139" s="499">
        <v>7</v>
      </c>
      <c r="L139" s="3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 spans="1:25" s="12" customFormat="1" ht="15" customHeight="1">
      <c r="A140" s="229" t="s">
        <v>284</v>
      </c>
      <c r="B140" s="587">
        <v>787</v>
      </c>
      <c r="C140" s="281">
        <f t="shared" si="30"/>
        <v>1422</v>
      </c>
      <c r="D140" s="335">
        <f t="shared" si="31"/>
        <v>731</v>
      </c>
      <c r="E140" s="568">
        <f t="shared" si="31"/>
        <v>691</v>
      </c>
      <c r="F140" s="280">
        <f t="shared" si="32"/>
        <v>1408</v>
      </c>
      <c r="G140" s="239">
        <v>721</v>
      </c>
      <c r="H140" s="266">
        <v>687</v>
      </c>
      <c r="I140" s="339">
        <f t="shared" si="29"/>
        <v>14</v>
      </c>
      <c r="J140" s="498">
        <v>10</v>
      </c>
      <c r="K140" s="499">
        <v>4</v>
      </c>
      <c r="L140" s="3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 spans="1:25" s="12" customFormat="1" ht="15" customHeight="1">
      <c r="A141" s="229" t="s">
        <v>285</v>
      </c>
      <c r="B141" s="585">
        <v>1122</v>
      </c>
      <c r="C141" s="281">
        <f t="shared" si="30"/>
        <v>1974</v>
      </c>
      <c r="D141" s="335">
        <f t="shared" si="31"/>
        <v>1015</v>
      </c>
      <c r="E141" s="568">
        <f t="shared" si="31"/>
        <v>959</v>
      </c>
      <c r="F141" s="280">
        <f t="shared" si="32"/>
        <v>1938</v>
      </c>
      <c r="G141" s="239">
        <v>993</v>
      </c>
      <c r="H141" s="266">
        <v>945</v>
      </c>
      <c r="I141" s="339">
        <f t="shared" si="29"/>
        <v>36</v>
      </c>
      <c r="J141" s="498">
        <v>22</v>
      </c>
      <c r="K141" s="499">
        <v>14</v>
      </c>
      <c r="L141" s="3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 spans="1:25" s="12" customFormat="1" ht="15" customHeight="1">
      <c r="A142" s="229" t="s">
        <v>286</v>
      </c>
      <c r="B142" s="585">
        <v>1162</v>
      </c>
      <c r="C142" s="281">
        <f t="shared" si="30"/>
        <v>2192</v>
      </c>
      <c r="D142" s="335">
        <f t="shared" si="31"/>
        <v>1132</v>
      </c>
      <c r="E142" s="568">
        <f t="shared" si="31"/>
        <v>1060</v>
      </c>
      <c r="F142" s="280">
        <f t="shared" si="32"/>
        <v>2127</v>
      </c>
      <c r="G142" s="239">
        <v>1075</v>
      </c>
      <c r="H142" s="266">
        <v>1052</v>
      </c>
      <c r="I142" s="339">
        <f t="shared" si="29"/>
        <v>65</v>
      </c>
      <c r="J142" s="498">
        <v>57</v>
      </c>
      <c r="K142" s="499">
        <v>8</v>
      </c>
      <c r="L142" s="3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 spans="1:25" s="12" customFormat="1" ht="15" customHeight="1">
      <c r="A143" s="229" t="s">
        <v>287</v>
      </c>
      <c r="B143" s="585">
        <v>1594</v>
      </c>
      <c r="C143" s="281">
        <f t="shared" si="30"/>
        <v>2983</v>
      </c>
      <c r="D143" s="335">
        <f t="shared" si="31"/>
        <v>1497</v>
      </c>
      <c r="E143" s="568">
        <f t="shared" si="31"/>
        <v>1486</v>
      </c>
      <c r="F143" s="280">
        <f t="shared" si="32"/>
        <v>2945</v>
      </c>
      <c r="G143" s="239">
        <v>1474</v>
      </c>
      <c r="H143" s="266">
        <v>1471</v>
      </c>
      <c r="I143" s="339">
        <f t="shared" si="29"/>
        <v>38</v>
      </c>
      <c r="J143" s="498">
        <v>23</v>
      </c>
      <c r="K143" s="499">
        <v>15</v>
      </c>
      <c r="L143" s="3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s="12" customFormat="1" ht="15" customHeight="1">
      <c r="A144" s="229" t="s">
        <v>288</v>
      </c>
      <c r="B144" s="585">
        <v>1409</v>
      </c>
      <c r="C144" s="281">
        <f t="shared" si="30"/>
        <v>2725</v>
      </c>
      <c r="D144" s="335">
        <f t="shared" si="31"/>
        <v>1383</v>
      </c>
      <c r="E144" s="568">
        <f t="shared" si="31"/>
        <v>1342</v>
      </c>
      <c r="F144" s="280">
        <f t="shared" si="32"/>
        <v>2711</v>
      </c>
      <c r="G144" s="239">
        <v>1379</v>
      </c>
      <c r="H144" s="266">
        <v>1332</v>
      </c>
      <c r="I144" s="339">
        <f t="shared" si="29"/>
        <v>14</v>
      </c>
      <c r="J144" s="498">
        <v>4</v>
      </c>
      <c r="K144" s="499">
        <v>10</v>
      </c>
      <c r="L144" s="3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 spans="1:25" s="12" customFormat="1" ht="15" customHeight="1">
      <c r="A145" s="229" t="s">
        <v>289</v>
      </c>
      <c r="B145" s="585">
        <v>1121</v>
      </c>
      <c r="C145" s="281">
        <f t="shared" si="30"/>
        <v>2002</v>
      </c>
      <c r="D145" s="335">
        <f t="shared" si="31"/>
        <v>995</v>
      </c>
      <c r="E145" s="568">
        <f t="shared" si="31"/>
        <v>1007</v>
      </c>
      <c r="F145" s="280">
        <f t="shared" si="32"/>
        <v>1988</v>
      </c>
      <c r="G145" s="239">
        <v>990</v>
      </c>
      <c r="H145" s="266">
        <v>998</v>
      </c>
      <c r="I145" s="339">
        <f t="shared" si="29"/>
        <v>14</v>
      </c>
      <c r="J145" s="498">
        <v>5</v>
      </c>
      <c r="K145" s="499">
        <v>9</v>
      </c>
      <c r="L145" s="3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 spans="1:25" s="12" customFormat="1" ht="15" customHeight="1">
      <c r="A146" s="229" t="s">
        <v>290</v>
      </c>
      <c r="B146" s="585">
        <v>1084</v>
      </c>
      <c r="C146" s="281">
        <f t="shared" si="30"/>
        <v>1842</v>
      </c>
      <c r="D146" s="335">
        <f t="shared" si="31"/>
        <v>905</v>
      </c>
      <c r="E146" s="568">
        <f t="shared" si="31"/>
        <v>937</v>
      </c>
      <c r="F146" s="280">
        <f t="shared" si="32"/>
        <v>1839</v>
      </c>
      <c r="G146" s="239">
        <v>904</v>
      </c>
      <c r="H146" s="266">
        <v>935</v>
      </c>
      <c r="I146" s="339">
        <f t="shared" si="29"/>
        <v>3</v>
      </c>
      <c r="J146" s="498">
        <v>1</v>
      </c>
      <c r="K146" s="499">
        <v>2</v>
      </c>
      <c r="L146" s="3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 spans="1:25" s="12" customFormat="1" ht="15" customHeight="1">
      <c r="A147" s="229" t="s">
        <v>291</v>
      </c>
      <c r="B147" s="585">
        <v>1699</v>
      </c>
      <c r="C147" s="281">
        <f t="shared" si="30"/>
        <v>3004</v>
      </c>
      <c r="D147" s="335">
        <f t="shared" si="31"/>
        <v>1496</v>
      </c>
      <c r="E147" s="568">
        <f t="shared" si="31"/>
        <v>1508</v>
      </c>
      <c r="F147" s="280">
        <f t="shared" si="32"/>
        <v>2985</v>
      </c>
      <c r="G147" s="239">
        <v>1494</v>
      </c>
      <c r="H147" s="266">
        <v>1491</v>
      </c>
      <c r="I147" s="339">
        <f t="shared" si="29"/>
        <v>19</v>
      </c>
      <c r="J147" s="498">
        <v>2</v>
      </c>
      <c r="K147" s="499">
        <v>17</v>
      </c>
      <c r="L147" s="3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 spans="1:25" s="12" customFormat="1" ht="15" customHeight="1">
      <c r="A148" s="229" t="s">
        <v>292</v>
      </c>
      <c r="B148" s="585">
        <v>3483</v>
      </c>
      <c r="C148" s="281">
        <f t="shared" si="30"/>
        <v>7438</v>
      </c>
      <c r="D148" s="335">
        <f t="shared" si="31"/>
        <v>3713</v>
      </c>
      <c r="E148" s="568">
        <f t="shared" si="31"/>
        <v>3725</v>
      </c>
      <c r="F148" s="280">
        <f t="shared" si="32"/>
        <v>7404</v>
      </c>
      <c r="G148" s="239">
        <v>3696</v>
      </c>
      <c r="H148" s="266">
        <v>3708</v>
      </c>
      <c r="I148" s="339">
        <f t="shared" si="29"/>
        <v>34</v>
      </c>
      <c r="J148" s="498">
        <v>17</v>
      </c>
      <c r="K148" s="499">
        <v>17</v>
      </c>
      <c r="L148" s="3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 spans="1:25" s="12" customFormat="1" ht="15" customHeight="1">
      <c r="A149" s="229" t="s">
        <v>293</v>
      </c>
      <c r="B149" s="585">
        <v>2867</v>
      </c>
      <c r="C149" s="281">
        <f t="shared" si="30"/>
        <v>5949</v>
      </c>
      <c r="D149" s="335">
        <f t="shared" si="31"/>
        <v>2816</v>
      </c>
      <c r="E149" s="568">
        <f t="shared" si="31"/>
        <v>3133</v>
      </c>
      <c r="F149" s="280">
        <f t="shared" si="32"/>
        <v>5920</v>
      </c>
      <c r="G149" s="239">
        <v>2806</v>
      </c>
      <c r="H149" s="266">
        <v>3114</v>
      </c>
      <c r="I149" s="339">
        <f t="shared" si="29"/>
        <v>29</v>
      </c>
      <c r="J149" s="498">
        <v>10</v>
      </c>
      <c r="K149" s="499">
        <v>19</v>
      </c>
      <c r="L149" s="3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 spans="1:25" s="12" customFormat="1" ht="15" customHeight="1">
      <c r="A150" s="229" t="s">
        <v>294</v>
      </c>
      <c r="B150" s="585">
        <v>2229</v>
      </c>
      <c r="C150" s="281">
        <f t="shared" si="30"/>
        <v>3916</v>
      </c>
      <c r="D150" s="335">
        <f t="shared" si="31"/>
        <v>1924</v>
      </c>
      <c r="E150" s="568">
        <f t="shared" si="31"/>
        <v>1992</v>
      </c>
      <c r="F150" s="280">
        <f t="shared" si="32"/>
        <v>3886</v>
      </c>
      <c r="G150" s="239">
        <v>1913</v>
      </c>
      <c r="H150" s="266">
        <v>1973</v>
      </c>
      <c r="I150" s="339">
        <f t="shared" si="29"/>
        <v>30</v>
      </c>
      <c r="J150" s="498">
        <v>11</v>
      </c>
      <c r="K150" s="499">
        <v>19</v>
      </c>
      <c r="L150" s="3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 spans="1:25" s="12" customFormat="1" ht="15" customHeight="1">
      <c r="A151" s="229" t="s">
        <v>295</v>
      </c>
      <c r="B151" s="585">
        <v>2522</v>
      </c>
      <c r="C151" s="281">
        <f t="shared" si="30"/>
        <v>4876</v>
      </c>
      <c r="D151" s="335">
        <f t="shared" si="31"/>
        <v>2342</v>
      </c>
      <c r="E151" s="568">
        <f t="shared" si="31"/>
        <v>2534</v>
      </c>
      <c r="F151" s="280">
        <f t="shared" si="32"/>
        <v>4841</v>
      </c>
      <c r="G151" s="239">
        <v>2332</v>
      </c>
      <c r="H151" s="266">
        <v>2509</v>
      </c>
      <c r="I151" s="339">
        <f t="shared" si="29"/>
        <v>35</v>
      </c>
      <c r="J151" s="498">
        <v>10</v>
      </c>
      <c r="K151" s="499">
        <v>25</v>
      </c>
      <c r="L151" s="3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 spans="1:25" s="12" customFormat="1" ht="15" customHeight="1">
      <c r="A152" s="229" t="s">
        <v>296</v>
      </c>
      <c r="B152" s="585">
        <v>2771</v>
      </c>
      <c r="C152" s="281">
        <f>D152+E152</f>
        <v>6446</v>
      </c>
      <c r="D152" s="335">
        <f t="shared" si="31"/>
        <v>3177</v>
      </c>
      <c r="E152" s="568">
        <f t="shared" si="31"/>
        <v>3269</v>
      </c>
      <c r="F152" s="280">
        <f t="shared" si="32"/>
        <v>6409</v>
      </c>
      <c r="G152" s="239">
        <v>3165</v>
      </c>
      <c r="H152" s="266">
        <v>3244</v>
      </c>
      <c r="I152" s="339">
        <f t="shared" si="29"/>
        <v>37</v>
      </c>
      <c r="J152" s="498">
        <v>12</v>
      </c>
      <c r="K152" s="499">
        <v>25</v>
      </c>
      <c r="L152" s="3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 spans="1:25" s="12" customFormat="1" ht="15" customHeight="1">
      <c r="A153" s="229" t="s">
        <v>297</v>
      </c>
      <c r="B153" s="585">
        <v>5015</v>
      </c>
      <c r="C153" s="281">
        <f t="shared" si="30"/>
        <v>9765</v>
      </c>
      <c r="D153" s="335">
        <f t="shared" si="31"/>
        <v>4832</v>
      </c>
      <c r="E153" s="568">
        <f t="shared" si="31"/>
        <v>4933</v>
      </c>
      <c r="F153" s="280">
        <f t="shared" si="32"/>
        <v>9687</v>
      </c>
      <c r="G153" s="239">
        <v>4794</v>
      </c>
      <c r="H153" s="266">
        <v>4893</v>
      </c>
      <c r="I153" s="339">
        <f t="shared" si="29"/>
        <v>78</v>
      </c>
      <c r="J153" s="498">
        <v>38</v>
      </c>
      <c r="K153" s="499">
        <v>40</v>
      </c>
      <c r="L153" s="3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 spans="1:25" s="12" customFormat="1" ht="15" customHeight="1">
      <c r="A154" s="229" t="s">
        <v>298</v>
      </c>
      <c r="B154" s="585">
        <v>3558</v>
      </c>
      <c r="C154" s="281">
        <f t="shared" si="30"/>
        <v>7599</v>
      </c>
      <c r="D154" s="335">
        <f t="shared" si="31"/>
        <v>3755</v>
      </c>
      <c r="E154" s="568">
        <f t="shared" si="31"/>
        <v>3844</v>
      </c>
      <c r="F154" s="280">
        <f t="shared" si="32"/>
        <v>7545</v>
      </c>
      <c r="G154" s="239">
        <v>3735</v>
      </c>
      <c r="H154" s="266">
        <v>3810</v>
      </c>
      <c r="I154" s="339">
        <f t="shared" si="29"/>
        <v>54</v>
      </c>
      <c r="J154" s="498">
        <v>20</v>
      </c>
      <c r="K154" s="499">
        <v>34</v>
      </c>
      <c r="L154" s="3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12" customFormat="1" ht="15" customHeight="1">
      <c r="A155" s="229" t="s">
        <v>299</v>
      </c>
      <c r="B155" s="585">
        <v>6735</v>
      </c>
      <c r="C155" s="281">
        <f t="shared" si="30"/>
        <v>15291</v>
      </c>
      <c r="D155" s="335">
        <f t="shared" si="31"/>
        <v>7688</v>
      </c>
      <c r="E155" s="568">
        <f t="shared" si="31"/>
        <v>7603</v>
      </c>
      <c r="F155" s="280">
        <f t="shared" si="32"/>
        <v>15210</v>
      </c>
      <c r="G155" s="239">
        <v>7662</v>
      </c>
      <c r="H155" s="266">
        <v>7548</v>
      </c>
      <c r="I155" s="339">
        <f t="shared" si="29"/>
        <v>81</v>
      </c>
      <c r="J155" s="498">
        <v>26</v>
      </c>
      <c r="K155" s="499">
        <v>55</v>
      </c>
      <c r="L155" s="3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 spans="1:25" s="12" customFormat="1" ht="15" customHeight="1">
      <c r="A156" s="229" t="s">
        <v>300</v>
      </c>
      <c r="B156" s="585">
        <v>4624</v>
      </c>
      <c r="C156" s="281">
        <f t="shared" si="30"/>
        <v>10128</v>
      </c>
      <c r="D156" s="335">
        <f>G156+J156</f>
        <v>4938</v>
      </c>
      <c r="E156" s="568">
        <f>H156+K156</f>
        <v>5190</v>
      </c>
      <c r="F156" s="280">
        <f t="shared" si="32"/>
        <v>10076</v>
      </c>
      <c r="G156" s="239">
        <v>4923</v>
      </c>
      <c r="H156" s="266">
        <v>5153</v>
      </c>
      <c r="I156" s="339">
        <f t="shared" si="29"/>
        <v>52</v>
      </c>
      <c r="J156" s="500">
        <v>15</v>
      </c>
      <c r="K156" s="501">
        <v>37</v>
      </c>
      <c r="L156" s="3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 spans="1:25" s="12" customFormat="1" ht="15" customHeight="1">
      <c r="A157" s="227" t="s">
        <v>127</v>
      </c>
      <c r="B157" s="582">
        <f>SUM(B158:B173)</f>
        <v>54090</v>
      </c>
      <c r="C157" s="579">
        <f>SUM(C158:C173)</f>
        <v>104169</v>
      </c>
      <c r="D157" s="236">
        <f>SUM(D158:D173)</f>
        <v>53507</v>
      </c>
      <c r="E157" s="566">
        <f>SUM(E158:E173)</f>
        <v>50662</v>
      </c>
      <c r="F157" s="572">
        <f t="shared" si="32"/>
        <v>101552</v>
      </c>
      <c r="G157" s="236">
        <f>SUM(G158:G173)</f>
        <v>51644</v>
      </c>
      <c r="H157" s="573">
        <f>SUM(H158:H173)</f>
        <v>49908</v>
      </c>
      <c r="I157" s="233">
        <f t="shared" si="29"/>
        <v>2617</v>
      </c>
      <c r="J157" s="211">
        <f t="shared" ref="J157:K157" si="33">SUM(J158:J173)</f>
        <v>1863</v>
      </c>
      <c r="K157" s="212">
        <f t="shared" si="33"/>
        <v>754</v>
      </c>
      <c r="L157" s="32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 spans="1:25" s="12" customFormat="1" ht="15" customHeight="1">
      <c r="A158" s="229" t="s">
        <v>301</v>
      </c>
      <c r="B158" s="588">
        <v>6161</v>
      </c>
      <c r="C158" s="281">
        <f>D158+E158</f>
        <v>11011</v>
      </c>
      <c r="D158" s="335">
        <f>G158+J158</f>
        <v>5879</v>
      </c>
      <c r="E158" s="568">
        <f>H158+K158</f>
        <v>5132</v>
      </c>
      <c r="F158" s="280">
        <f>G158+H158</f>
        <v>10611</v>
      </c>
      <c r="G158" s="239">
        <v>5563</v>
      </c>
      <c r="H158" s="266">
        <v>5048</v>
      </c>
      <c r="I158" s="339">
        <f t="shared" si="29"/>
        <v>400</v>
      </c>
      <c r="J158" s="215">
        <v>316</v>
      </c>
      <c r="K158" s="216">
        <v>84</v>
      </c>
      <c r="L158" s="3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 spans="1:25" s="12" customFormat="1" ht="15" customHeight="1">
      <c r="A159" s="229" t="s">
        <v>302</v>
      </c>
      <c r="B159" s="588">
        <v>2316</v>
      </c>
      <c r="C159" s="281">
        <f>D159+E159</f>
        <v>4183</v>
      </c>
      <c r="D159" s="335">
        <f t="shared" ref="D159:E172" si="34">G159+J159</f>
        <v>2254</v>
      </c>
      <c r="E159" s="568">
        <f t="shared" si="34"/>
        <v>1929</v>
      </c>
      <c r="F159" s="280">
        <f t="shared" ref="F159:F174" si="35">G159+H159</f>
        <v>4016</v>
      </c>
      <c r="G159" s="239">
        <v>2107</v>
      </c>
      <c r="H159" s="266">
        <v>1909</v>
      </c>
      <c r="I159" s="339">
        <f t="shared" si="29"/>
        <v>167</v>
      </c>
      <c r="J159" s="215">
        <v>147</v>
      </c>
      <c r="K159" s="216">
        <v>20</v>
      </c>
      <c r="L159" s="3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 spans="1:25" s="12" customFormat="1" ht="15" customHeight="1">
      <c r="A160" s="229" t="s">
        <v>303</v>
      </c>
      <c r="B160" s="588">
        <v>2281</v>
      </c>
      <c r="C160" s="281">
        <f t="shared" ref="C160:C172" si="36">D160+E160</f>
        <v>4170</v>
      </c>
      <c r="D160" s="335">
        <f t="shared" si="34"/>
        <v>2125</v>
      </c>
      <c r="E160" s="568">
        <f t="shared" si="34"/>
        <v>2045</v>
      </c>
      <c r="F160" s="280">
        <f t="shared" si="35"/>
        <v>3760</v>
      </c>
      <c r="G160" s="239">
        <v>1855</v>
      </c>
      <c r="H160" s="266">
        <v>1905</v>
      </c>
      <c r="I160" s="339">
        <f t="shared" si="29"/>
        <v>410</v>
      </c>
      <c r="J160" s="215">
        <v>270</v>
      </c>
      <c r="K160" s="216">
        <v>140</v>
      </c>
      <c r="L160" s="3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 spans="1:25" s="12" customFormat="1" ht="15" customHeight="1">
      <c r="A161" s="229" t="s">
        <v>304</v>
      </c>
      <c r="B161" s="588">
        <v>1793</v>
      </c>
      <c r="C161" s="281">
        <f t="shared" si="36"/>
        <v>3200</v>
      </c>
      <c r="D161" s="335">
        <f t="shared" si="34"/>
        <v>1693</v>
      </c>
      <c r="E161" s="568">
        <f t="shared" si="34"/>
        <v>1507</v>
      </c>
      <c r="F161" s="280">
        <f t="shared" si="35"/>
        <v>3148</v>
      </c>
      <c r="G161" s="239">
        <v>1650</v>
      </c>
      <c r="H161" s="266">
        <v>1498</v>
      </c>
      <c r="I161" s="339">
        <f t="shared" si="29"/>
        <v>52</v>
      </c>
      <c r="J161" s="215">
        <v>43</v>
      </c>
      <c r="K161" s="216">
        <v>9</v>
      </c>
      <c r="L161" s="3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 spans="1:25" s="12" customFormat="1" ht="15" customHeight="1">
      <c r="A162" s="229" t="s">
        <v>305</v>
      </c>
      <c r="B162" s="588">
        <v>1315</v>
      </c>
      <c r="C162" s="281">
        <f t="shared" si="36"/>
        <v>2180</v>
      </c>
      <c r="D162" s="335">
        <f t="shared" si="34"/>
        <v>1081</v>
      </c>
      <c r="E162" s="568">
        <f t="shared" si="34"/>
        <v>1099</v>
      </c>
      <c r="F162" s="280">
        <f t="shared" si="35"/>
        <v>2170</v>
      </c>
      <c r="G162" s="239">
        <v>1076</v>
      </c>
      <c r="H162" s="266">
        <v>1094</v>
      </c>
      <c r="I162" s="339">
        <f t="shared" si="29"/>
        <v>10</v>
      </c>
      <c r="J162" s="215">
        <v>5</v>
      </c>
      <c r="K162" s="216">
        <v>5</v>
      </c>
      <c r="L162" s="3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 spans="1:25" s="12" customFormat="1" ht="15" customHeight="1">
      <c r="A163" s="229" t="s">
        <v>306</v>
      </c>
      <c r="B163" s="588">
        <v>1887</v>
      </c>
      <c r="C163" s="281">
        <f t="shared" si="36"/>
        <v>3267</v>
      </c>
      <c r="D163" s="335">
        <f t="shared" si="34"/>
        <v>1742</v>
      </c>
      <c r="E163" s="568">
        <f t="shared" si="34"/>
        <v>1525</v>
      </c>
      <c r="F163" s="280">
        <f t="shared" si="35"/>
        <v>3223</v>
      </c>
      <c r="G163" s="239">
        <v>1707</v>
      </c>
      <c r="H163" s="266">
        <v>1516</v>
      </c>
      <c r="I163" s="339">
        <f t="shared" si="29"/>
        <v>44</v>
      </c>
      <c r="J163" s="215">
        <v>35</v>
      </c>
      <c r="K163" s="216">
        <v>9</v>
      </c>
      <c r="L163" s="3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 spans="1:25" s="12" customFormat="1" ht="15" customHeight="1">
      <c r="A164" s="229" t="s">
        <v>307</v>
      </c>
      <c r="B164" s="588">
        <v>763</v>
      </c>
      <c r="C164" s="281">
        <f t="shared" si="36"/>
        <v>1211</v>
      </c>
      <c r="D164" s="335">
        <f t="shared" si="34"/>
        <v>604</v>
      </c>
      <c r="E164" s="568">
        <f t="shared" si="34"/>
        <v>607</v>
      </c>
      <c r="F164" s="280">
        <f t="shared" si="35"/>
        <v>1206</v>
      </c>
      <c r="G164" s="239">
        <v>602</v>
      </c>
      <c r="H164" s="266">
        <v>604</v>
      </c>
      <c r="I164" s="339">
        <f t="shared" si="29"/>
        <v>5</v>
      </c>
      <c r="J164" s="215">
        <v>2</v>
      </c>
      <c r="K164" s="216">
        <v>3</v>
      </c>
      <c r="L164" s="3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 spans="1:25" s="12" customFormat="1" ht="15" customHeight="1">
      <c r="A165" s="229" t="s">
        <v>308</v>
      </c>
      <c r="B165" s="588">
        <v>2352</v>
      </c>
      <c r="C165" s="281">
        <f t="shared" si="36"/>
        <v>4247</v>
      </c>
      <c r="D165" s="335">
        <f t="shared" si="34"/>
        <v>2176</v>
      </c>
      <c r="E165" s="568">
        <f t="shared" si="34"/>
        <v>2071</v>
      </c>
      <c r="F165" s="280">
        <f t="shared" si="35"/>
        <v>4163</v>
      </c>
      <c r="G165" s="239">
        <v>2118</v>
      </c>
      <c r="H165" s="266">
        <v>2045</v>
      </c>
      <c r="I165" s="339">
        <f t="shared" si="29"/>
        <v>84</v>
      </c>
      <c r="J165" s="215">
        <v>58</v>
      </c>
      <c r="K165" s="216">
        <v>26</v>
      </c>
      <c r="L165" s="3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 spans="1:25" s="12" customFormat="1" ht="15" customHeight="1">
      <c r="A166" s="229" t="s">
        <v>309</v>
      </c>
      <c r="B166" s="588">
        <v>3477</v>
      </c>
      <c r="C166" s="281">
        <f t="shared" si="36"/>
        <v>5868</v>
      </c>
      <c r="D166" s="335">
        <f t="shared" si="34"/>
        <v>3218</v>
      </c>
      <c r="E166" s="568">
        <f t="shared" si="34"/>
        <v>2650</v>
      </c>
      <c r="F166" s="280">
        <f t="shared" si="35"/>
        <v>5719</v>
      </c>
      <c r="G166" s="239">
        <v>3090</v>
      </c>
      <c r="H166" s="266">
        <v>2629</v>
      </c>
      <c r="I166" s="339">
        <f t="shared" si="29"/>
        <v>149</v>
      </c>
      <c r="J166" s="215">
        <v>128</v>
      </c>
      <c r="K166" s="216">
        <v>21</v>
      </c>
      <c r="L166" s="3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 spans="1:25" s="12" customFormat="1" ht="15" customHeight="1">
      <c r="A167" s="229" t="s">
        <v>310</v>
      </c>
      <c r="B167" s="588">
        <v>2639</v>
      </c>
      <c r="C167" s="281">
        <f t="shared" si="36"/>
        <v>4539</v>
      </c>
      <c r="D167" s="335">
        <f t="shared" si="34"/>
        <v>2389</v>
      </c>
      <c r="E167" s="568">
        <f t="shared" si="34"/>
        <v>2150</v>
      </c>
      <c r="F167" s="280">
        <f t="shared" si="35"/>
        <v>4422</v>
      </c>
      <c r="G167" s="239">
        <v>2301</v>
      </c>
      <c r="H167" s="266">
        <v>2121</v>
      </c>
      <c r="I167" s="339">
        <f t="shared" si="29"/>
        <v>117</v>
      </c>
      <c r="J167" s="215">
        <v>88</v>
      </c>
      <c r="K167" s="216">
        <v>29</v>
      </c>
      <c r="L167" s="3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 spans="1:25" s="12" customFormat="1" ht="15" customHeight="1">
      <c r="A168" s="229" t="s">
        <v>311</v>
      </c>
      <c r="B168" s="588">
        <v>1816</v>
      </c>
      <c r="C168" s="281">
        <f t="shared" si="36"/>
        <v>3312</v>
      </c>
      <c r="D168" s="335">
        <f t="shared" si="34"/>
        <v>1854</v>
      </c>
      <c r="E168" s="568">
        <f t="shared" si="34"/>
        <v>1458</v>
      </c>
      <c r="F168" s="280">
        <f t="shared" si="35"/>
        <v>3047</v>
      </c>
      <c r="G168" s="239">
        <v>1609</v>
      </c>
      <c r="H168" s="266">
        <v>1438</v>
      </c>
      <c r="I168" s="339">
        <f t="shared" si="29"/>
        <v>265</v>
      </c>
      <c r="J168" s="215">
        <v>245</v>
      </c>
      <c r="K168" s="216">
        <v>20</v>
      </c>
      <c r="L168" s="3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 spans="1:25" s="12" customFormat="1" ht="15" customHeight="1">
      <c r="A169" s="229" t="s">
        <v>368</v>
      </c>
      <c r="B169" s="588">
        <v>13087</v>
      </c>
      <c r="C169" s="281">
        <f t="shared" si="36"/>
        <v>28403</v>
      </c>
      <c r="D169" s="335">
        <f t="shared" si="34"/>
        <v>14004</v>
      </c>
      <c r="E169" s="568">
        <f t="shared" si="34"/>
        <v>14399</v>
      </c>
      <c r="F169" s="280">
        <f t="shared" si="35"/>
        <v>27994</v>
      </c>
      <c r="G169" s="239">
        <v>13815</v>
      </c>
      <c r="H169" s="266">
        <v>14179</v>
      </c>
      <c r="I169" s="339">
        <f t="shared" si="29"/>
        <v>409</v>
      </c>
      <c r="J169" s="215">
        <v>189</v>
      </c>
      <c r="K169" s="216">
        <v>220</v>
      </c>
      <c r="L169" s="3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 spans="1:25" s="12" customFormat="1" ht="15" customHeight="1">
      <c r="A170" s="229" t="s">
        <v>211</v>
      </c>
      <c r="B170" s="588">
        <v>4652</v>
      </c>
      <c r="C170" s="281">
        <f t="shared" si="36"/>
        <v>9687</v>
      </c>
      <c r="D170" s="335">
        <f t="shared" si="34"/>
        <v>4868</v>
      </c>
      <c r="E170" s="568">
        <f t="shared" si="34"/>
        <v>4819</v>
      </c>
      <c r="F170" s="280">
        <f t="shared" si="35"/>
        <v>9602</v>
      </c>
      <c r="G170" s="239">
        <v>4832</v>
      </c>
      <c r="H170" s="266">
        <v>4770</v>
      </c>
      <c r="I170" s="339">
        <f t="shared" si="29"/>
        <v>85</v>
      </c>
      <c r="J170" s="215">
        <v>36</v>
      </c>
      <c r="K170" s="216">
        <v>49</v>
      </c>
      <c r="L170" s="3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 spans="1:25" s="12" customFormat="1" ht="15" customHeight="1">
      <c r="A171" s="229" t="s">
        <v>410</v>
      </c>
      <c r="B171" s="588">
        <v>2730</v>
      </c>
      <c r="C171" s="281">
        <f t="shared" si="36"/>
        <v>4697</v>
      </c>
      <c r="D171" s="335">
        <f t="shared" si="34"/>
        <v>2356</v>
      </c>
      <c r="E171" s="568">
        <f t="shared" si="34"/>
        <v>2341</v>
      </c>
      <c r="F171" s="280">
        <f t="shared" si="35"/>
        <v>4661</v>
      </c>
      <c r="G171" s="239">
        <v>2335</v>
      </c>
      <c r="H171" s="266">
        <v>2326</v>
      </c>
      <c r="I171" s="339">
        <f t="shared" si="29"/>
        <v>36</v>
      </c>
      <c r="J171" s="215">
        <v>21</v>
      </c>
      <c r="K171" s="216">
        <v>15</v>
      </c>
      <c r="L171" s="3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 spans="1:25" s="12" customFormat="1" ht="15" customHeight="1">
      <c r="A172" s="229" t="s">
        <v>411</v>
      </c>
      <c r="B172" s="588">
        <v>4426</v>
      </c>
      <c r="C172" s="281">
        <f t="shared" si="36"/>
        <v>9787</v>
      </c>
      <c r="D172" s="335">
        <f t="shared" si="34"/>
        <v>4786</v>
      </c>
      <c r="E172" s="568">
        <f t="shared" si="34"/>
        <v>5001</v>
      </c>
      <c r="F172" s="280">
        <f t="shared" si="35"/>
        <v>9700</v>
      </c>
      <c r="G172" s="239">
        <v>4759</v>
      </c>
      <c r="H172" s="266">
        <v>4941</v>
      </c>
      <c r="I172" s="339">
        <f t="shared" si="29"/>
        <v>87</v>
      </c>
      <c r="J172" s="215">
        <v>27</v>
      </c>
      <c r="K172" s="216">
        <v>60</v>
      </c>
      <c r="L172" s="3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 spans="1:25" s="12" customFormat="1" ht="15" customHeight="1">
      <c r="A173" s="229" t="s">
        <v>364</v>
      </c>
      <c r="B173" s="588">
        <v>2395</v>
      </c>
      <c r="C173" s="281">
        <f>D173+E173</f>
        <v>4407</v>
      </c>
      <c r="D173" s="335">
        <f>G173+J173</f>
        <v>2478</v>
      </c>
      <c r="E173" s="568">
        <f>H173+K173</f>
        <v>1929</v>
      </c>
      <c r="F173" s="280">
        <f t="shared" si="35"/>
        <v>4110</v>
      </c>
      <c r="G173" s="239">
        <v>2225</v>
      </c>
      <c r="H173" s="266">
        <v>1885</v>
      </c>
      <c r="I173" s="339">
        <f t="shared" si="29"/>
        <v>297</v>
      </c>
      <c r="J173" s="215">
        <v>253</v>
      </c>
      <c r="K173" s="216">
        <v>44</v>
      </c>
      <c r="L173" s="3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 spans="1:25" s="12" customFormat="1" ht="15" customHeight="1">
      <c r="A174" s="227" t="s">
        <v>128</v>
      </c>
      <c r="B174" s="582">
        <f>SUM(B175:B198)</f>
        <v>49330</v>
      </c>
      <c r="C174" s="579">
        <f t="shared" ref="C174:H174" si="37">SUM(C175:C198)</f>
        <v>96909</v>
      </c>
      <c r="D174" s="236">
        <f t="shared" si="37"/>
        <v>47550</v>
      </c>
      <c r="E174" s="566">
        <f t="shared" si="37"/>
        <v>49359</v>
      </c>
      <c r="F174" s="572">
        <f t="shared" si="35"/>
        <v>95771</v>
      </c>
      <c r="G174" s="236">
        <f t="shared" si="37"/>
        <v>47039</v>
      </c>
      <c r="H174" s="573">
        <f t="shared" si="37"/>
        <v>48732</v>
      </c>
      <c r="I174" s="233">
        <f>SUM(J174:K174)</f>
        <v>1138</v>
      </c>
      <c r="J174" s="211">
        <f>SUM(J175:J198)</f>
        <v>511</v>
      </c>
      <c r="K174" s="212">
        <f>SUM(K175:K198)</f>
        <v>627</v>
      </c>
      <c r="L174" s="32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 spans="1:25" s="12" customFormat="1" ht="15" customHeight="1">
      <c r="A175" s="229" t="s">
        <v>412</v>
      </c>
      <c r="B175" s="588">
        <v>3386</v>
      </c>
      <c r="C175" s="281">
        <f>D175+E175</f>
        <v>6325</v>
      </c>
      <c r="D175" s="335">
        <f>G175+J175</f>
        <v>3052</v>
      </c>
      <c r="E175" s="568">
        <f>H175+K175</f>
        <v>3273</v>
      </c>
      <c r="F175" s="280">
        <f>G175+H175</f>
        <v>6274</v>
      </c>
      <c r="G175" s="239">
        <v>3031</v>
      </c>
      <c r="H175" s="266">
        <v>3243</v>
      </c>
      <c r="I175" s="339">
        <f t="shared" si="29"/>
        <v>51</v>
      </c>
      <c r="J175" s="215">
        <v>21</v>
      </c>
      <c r="K175" s="216">
        <v>30</v>
      </c>
      <c r="L175" s="3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 spans="1:25" s="12" customFormat="1" ht="15" customHeight="1">
      <c r="A176" s="229" t="s">
        <v>413</v>
      </c>
      <c r="B176" s="588">
        <v>782</v>
      </c>
      <c r="C176" s="281">
        <f>D176+E176</f>
        <v>1381</v>
      </c>
      <c r="D176" s="335">
        <f t="shared" ref="D176:E189" si="38">G176+J176</f>
        <v>668</v>
      </c>
      <c r="E176" s="568">
        <f t="shared" si="38"/>
        <v>713</v>
      </c>
      <c r="F176" s="280">
        <f t="shared" ref="F176:F199" si="39">G176+H176</f>
        <v>1371</v>
      </c>
      <c r="G176" s="239">
        <v>663</v>
      </c>
      <c r="H176" s="266">
        <v>708</v>
      </c>
      <c r="I176" s="339">
        <f t="shared" si="29"/>
        <v>10</v>
      </c>
      <c r="J176" s="215">
        <v>5</v>
      </c>
      <c r="K176" s="216">
        <v>5</v>
      </c>
      <c r="L176" s="3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 spans="1:25" s="12" customFormat="1" ht="15" customHeight="1">
      <c r="A177" s="230" t="s">
        <v>741</v>
      </c>
      <c r="B177" s="588">
        <v>2077</v>
      </c>
      <c r="C177" s="281">
        <f t="shared" ref="C177:C189" si="40">D177+E177</f>
        <v>3817</v>
      </c>
      <c r="D177" s="335">
        <f t="shared" si="38"/>
        <v>1866</v>
      </c>
      <c r="E177" s="568">
        <f t="shared" si="38"/>
        <v>1951</v>
      </c>
      <c r="F177" s="280">
        <f t="shared" si="39"/>
        <v>3795</v>
      </c>
      <c r="G177" s="239">
        <v>1860</v>
      </c>
      <c r="H177" s="266">
        <v>1935</v>
      </c>
      <c r="I177" s="339">
        <f t="shared" si="29"/>
        <v>22</v>
      </c>
      <c r="J177" s="215">
        <v>6</v>
      </c>
      <c r="K177" s="216">
        <v>16</v>
      </c>
      <c r="L177" s="3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 spans="1:25" s="12" customFormat="1" ht="15" customHeight="1">
      <c r="A178" s="229" t="s">
        <v>414</v>
      </c>
      <c r="B178" s="588">
        <v>2237</v>
      </c>
      <c r="C178" s="281">
        <f t="shared" si="40"/>
        <v>3986</v>
      </c>
      <c r="D178" s="335">
        <f t="shared" si="38"/>
        <v>1942</v>
      </c>
      <c r="E178" s="568">
        <f t="shared" si="38"/>
        <v>2044</v>
      </c>
      <c r="F178" s="280">
        <f t="shared" si="39"/>
        <v>3961</v>
      </c>
      <c r="G178" s="239">
        <v>1934</v>
      </c>
      <c r="H178" s="266">
        <v>2027</v>
      </c>
      <c r="I178" s="339">
        <f t="shared" si="29"/>
        <v>25</v>
      </c>
      <c r="J178" s="215">
        <v>8</v>
      </c>
      <c r="K178" s="216">
        <v>17</v>
      </c>
      <c r="L178" s="3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 spans="1:25" s="12" customFormat="1" ht="15" customHeight="1">
      <c r="A179" s="229" t="s">
        <v>415</v>
      </c>
      <c r="B179" s="588">
        <v>1425</v>
      </c>
      <c r="C179" s="281">
        <f t="shared" si="40"/>
        <v>2599</v>
      </c>
      <c r="D179" s="335">
        <f t="shared" si="38"/>
        <v>1261</v>
      </c>
      <c r="E179" s="568">
        <f t="shared" si="38"/>
        <v>1338</v>
      </c>
      <c r="F179" s="280">
        <f t="shared" si="39"/>
        <v>2574</v>
      </c>
      <c r="G179" s="239">
        <v>1252</v>
      </c>
      <c r="H179" s="266">
        <v>1322</v>
      </c>
      <c r="I179" s="339">
        <f t="shared" si="29"/>
        <v>25</v>
      </c>
      <c r="J179" s="215">
        <v>9</v>
      </c>
      <c r="K179" s="216">
        <v>16</v>
      </c>
      <c r="L179" s="3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 spans="1:25" s="12" customFormat="1" ht="15" customHeight="1">
      <c r="A180" s="229" t="s">
        <v>416</v>
      </c>
      <c r="B180" s="588">
        <v>2155</v>
      </c>
      <c r="C180" s="281">
        <f t="shared" si="40"/>
        <v>3983</v>
      </c>
      <c r="D180" s="335">
        <f t="shared" si="38"/>
        <v>1982</v>
      </c>
      <c r="E180" s="568">
        <f t="shared" si="38"/>
        <v>2001</v>
      </c>
      <c r="F180" s="280">
        <f t="shared" si="39"/>
        <v>3922</v>
      </c>
      <c r="G180" s="239">
        <v>1940</v>
      </c>
      <c r="H180" s="266">
        <v>1982</v>
      </c>
      <c r="I180" s="339">
        <f t="shared" si="29"/>
        <v>61</v>
      </c>
      <c r="J180" s="215">
        <v>42</v>
      </c>
      <c r="K180" s="216">
        <v>19</v>
      </c>
      <c r="L180" s="3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 spans="1:25" s="12" customFormat="1" ht="15" customHeight="1">
      <c r="A181" s="229" t="s">
        <v>417</v>
      </c>
      <c r="B181" s="588">
        <v>887</v>
      </c>
      <c r="C181" s="281">
        <f t="shared" si="40"/>
        <v>1631</v>
      </c>
      <c r="D181" s="335">
        <f t="shared" si="38"/>
        <v>804</v>
      </c>
      <c r="E181" s="568">
        <f t="shared" si="38"/>
        <v>827</v>
      </c>
      <c r="F181" s="280">
        <f t="shared" si="39"/>
        <v>1622</v>
      </c>
      <c r="G181" s="239">
        <v>802</v>
      </c>
      <c r="H181" s="266">
        <v>820</v>
      </c>
      <c r="I181" s="339">
        <f t="shared" si="29"/>
        <v>9</v>
      </c>
      <c r="J181" s="215">
        <v>2</v>
      </c>
      <c r="K181" s="216">
        <v>7</v>
      </c>
      <c r="L181" s="3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 spans="1:25" s="12" customFormat="1" ht="15" customHeight="1">
      <c r="A182" s="229" t="s">
        <v>418</v>
      </c>
      <c r="B182" s="588">
        <v>1056</v>
      </c>
      <c r="C182" s="281">
        <f t="shared" si="40"/>
        <v>1884</v>
      </c>
      <c r="D182" s="335">
        <f t="shared" si="38"/>
        <v>955</v>
      </c>
      <c r="E182" s="568">
        <f t="shared" si="38"/>
        <v>929</v>
      </c>
      <c r="F182" s="280">
        <f t="shared" si="39"/>
        <v>1865</v>
      </c>
      <c r="G182" s="239">
        <v>952</v>
      </c>
      <c r="H182" s="266">
        <v>913</v>
      </c>
      <c r="I182" s="339">
        <f t="shared" si="29"/>
        <v>19</v>
      </c>
      <c r="J182" s="215">
        <v>3</v>
      </c>
      <c r="K182" s="216">
        <v>16</v>
      </c>
      <c r="L182" s="3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 spans="1:25" s="12" customFormat="1" ht="15" customHeight="1">
      <c r="A183" s="229" t="s">
        <v>419</v>
      </c>
      <c r="B183" s="588">
        <v>1369</v>
      </c>
      <c r="C183" s="281">
        <f t="shared" si="40"/>
        <v>2644</v>
      </c>
      <c r="D183" s="335">
        <f t="shared" si="38"/>
        <v>1328</v>
      </c>
      <c r="E183" s="568">
        <f t="shared" si="38"/>
        <v>1316</v>
      </c>
      <c r="F183" s="280">
        <f t="shared" si="39"/>
        <v>2566</v>
      </c>
      <c r="G183" s="239">
        <v>1297</v>
      </c>
      <c r="H183" s="266">
        <v>1269</v>
      </c>
      <c r="I183" s="339">
        <f t="shared" si="29"/>
        <v>78</v>
      </c>
      <c r="J183" s="215">
        <v>31</v>
      </c>
      <c r="K183" s="216">
        <v>47</v>
      </c>
      <c r="L183" s="3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 spans="1:25" s="12" customFormat="1" ht="15" customHeight="1">
      <c r="A184" s="229" t="s">
        <v>420</v>
      </c>
      <c r="B184" s="588">
        <v>1393</v>
      </c>
      <c r="C184" s="281">
        <f t="shared" si="40"/>
        <v>2568</v>
      </c>
      <c r="D184" s="335">
        <f t="shared" si="38"/>
        <v>1278</v>
      </c>
      <c r="E184" s="568">
        <f t="shared" si="38"/>
        <v>1290</v>
      </c>
      <c r="F184" s="280">
        <f t="shared" si="39"/>
        <v>2467</v>
      </c>
      <c r="G184" s="239">
        <v>1228</v>
      </c>
      <c r="H184" s="266">
        <v>1239</v>
      </c>
      <c r="I184" s="339">
        <f t="shared" si="29"/>
        <v>101</v>
      </c>
      <c r="J184" s="215">
        <v>50</v>
      </c>
      <c r="K184" s="216">
        <v>51</v>
      </c>
      <c r="L184" s="3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 spans="1:25" s="12" customFormat="1" ht="15" customHeight="1">
      <c r="A185" s="229" t="s">
        <v>421</v>
      </c>
      <c r="B185" s="588">
        <v>1078</v>
      </c>
      <c r="C185" s="281">
        <f t="shared" si="40"/>
        <v>2161</v>
      </c>
      <c r="D185" s="335">
        <f t="shared" si="38"/>
        <v>1085</v>
      </c>
      <c r="E185" s="568">
        <f t="shared" si="38"/>
        <v>1076</v>
      </c>
      <c r="F185" s="280">
        <f t="shared" si="39"/>
        <v>1932</v>
      </c>
      <c r="G185" s="239">
        <v>974</v>
      </c>
      <c r="H185" s="266">
        <v>958</v>
      </c>
      <c r="I185" s="339">
        <f t="shared" si="29"/>
        <v>229</v>
      </c>
      <c r="J185" s="215">
        <v>111</v>
      </c>
      <c r="K185" s="216">
        <v>118</v>
      </c>
      <c r="L185" s="3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 spans="1:25" s="12" customFormat="1" ht="15" customHeight="1">
      <c r="A186" s="229" t="s">
        <v>422</v>
      </c>
      <c r="B186" s="588">
        <v>1526</v>
      </c>
      <c r="C186" s="281">
        <f t="shared" si="40"/>
        <v>2930</v>
      </c>
      <c r="D186" s="335">
        <f t="shared" si="38"/>
        <v>1432</v>
      </c>
      <c r="E186" s="568">
        <f t="shared" si="38"/>
        <v>1498</v>
      </c>
      <c r="F186" s="280">
        <f t="shared" si="39"/>
        <v>2878</v>
      </c>
      <c r="G186" s="239">
        <v>1399</v>
      </c>
      <c r="H186" s="266">
        <v>1479</v>
      </c>
      <c r="I186" s="339">
        <f t="shared" si="29"/>
        <v>52</v>
      </c>
      <c r="J186" s="215">
        <v>33</v>
      </c>
      <c r="K186" s="216">
        <v>19</v>
      </c>
      <c r="L186" s="3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 spans="1:25" s="12" customFormat="1" ht="15" customHeight="1">
      <c r="A187" s="229" t="s">
        <v>305</v>
      </c>
      <c r="B187" s="588">
        <v>873</v>
      </c>
      <c r="C187" s="281">
        <f t="shared" si="40"/>
        <v>1511</v>
      </c>
      <c r="D187" s="335">
        <f t="shared" si="38"/>
        <v>773</v>
      </c>
      <c r="E187" s="568">
        <f t="shared" si="38"/>
        <v>738</v>
      </c>
      <c r="F187" s="280">
        <f t="shared" si="39"/>
        <v>1508</v>
      </c>
      <c r="G187" s="239">
        <v>772</v>
      </c>
      <c r="H187" s="266">
        <v>736</v>
      </c>
      <c r="I187" s="339">
        <f t="shared" si="29"/>
        <v>3</v>
      </c>
      <c r="J187" s="215">
        <v>1</v>
      </c>
      <c r="K187" s="216">
        <v>2</v>
      </c>
      <c r="L187" s="3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 spans="1:25" s="12" customFormat="1" ht="15" customHeight="1">
      <c r="A188" s="229" t="s">
        <v>423</v>
      </c>
      <c r="B188" s="588">
        <v>1482</v>
      </c>
      <c r="C188" s="281">
        <f t="shared" si="40"/>
        <v>2667</v>
      </c>
      <c r="D188" s="335">
        <f t="shared" si="38"/>
        <v>1268</v>
      </c>
      <c r="E188" s="568">
        <f t="shared" si="38"/>
        <v>1399</v>
      </c>
      <c r="F188" s="280">
        <f t="shared" si="39"/>
        <v>2642</v>
      </c>
      <c r="G188" s="239">
        <v>1261</v>
      </c>
      <c r="H188" s="266">
        <v>1381</v>
      </c>
      <c r="I188" s="339">
        <f t="shared" si="29"/>
        <v>25</v>
      </c>
      <c r="J188" s="215">
        <v>7</v>
      </c>
      <c r="K188" s="216">
        <v>18</v>
      </c>
      <c r="L188" s="3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 spans="1:25" s="12" customFormat="1" ht="15" customHeight="1">
      <c r="A189" s="229" t="s">
        <v>424</v>
      </c>
      <c r="B189" s="588">
        <v>889</v>
      </c>
      <c r="C189" s="281">
        <f t="shared" si="40"/>
        <v>1526</v>
      </c>
      <c r="D189" s="335">
        <f t="shared" si="38"/>
        <v>734</v>
      </c>
      <c r="E189" s="568">
        <f t="shared" si="38"/>
        <v>792</v>
      </c>
      <c r="F189" s="280">
        <f t="shared" si="39"/>
        <v>1507</v>
      </c>
      <c r="G189" s="239">
        <v>727</v>
      </c>
      <c r="H189" s="266">
        <v>780</v>
      </c>
      <c r="I189" s="339">
        <f t="shared" si="29"/>
        <v>19</v>
      </c>
      <c r="J189" s="215">
        <v>7</v>
      </c>
      <c r="K189" s="216">
        <v>12</v>
      </c>
      <c r="L189" s="3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 spans="1:25" s="12" customFormat="1" ht="15" customHeight="1">
      <c r="A190" s="229" t="s">
        <v>425</v>
      </c>
      <c r="B190" s="588">
        <v>1214</v>
      </c>
      <c r="C190" s="281">
        <f>D190+E190</f>
        <v>2144</v>
      </c>
      <c r="D190" s="335">
        <f>G190+J190</f>
        <v>1029</v>
      </c>
      <c r="E190" s="568">
        <f>H190+K190</f>
        <v>1115</v>
      </c>
      <c r="F190" s="280">
        <f t="shared" si="39"/>
        <v>2136</v>
      </c>
      <c r="G190" s="239">
        <v>1027</v>
      </c>
      <c r="H190" s="266">
        <v>1109</v>
      </c>
      <c r="I190" s="339">
        <f t="shared" si="29"/>
        <v>8</v>
      </c>
      <c r="J190" s="215">
        <v>2</v>
      </c>
      <c r="K190" s="216">
        <v>6</v>
      </c>
      <c r="L190" s="3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 spans="1:25" s="12" customFormat="1" ht="15" customHeight="1">
      <c r="A191" s="229" t="s">
        <v>426</v>
      </c>
      <c r="B191" s="588">
        <v>1160</v>
      </c>
      <c r="C191" s="281">
        <f>D191+E191</f>
        <v>1996</v>
      </c>
      <c r="D191" s="335">
        <f>G191+J191</f>
        <v>976</v>
      </c>
      <c r="E191" s="568">
        <f>H191+K191</f>
        <v>1020</v>
      </c>
      <c r="F191" s="280">
        <f t="shared" si="39"/>
        <v>1983</v>
      </c>
      <c r="G191" s="239">
        <v>971</v>
      </c>
      <c r="H191" s="266">
        <v>1012</v>
      </c>
      <c r="I191" s="339">
        <f t="shared" si="29"/>
        <v>13</v>
      </c>
      <c r="J191" s="215">
        <v>5</v>
      </c>
      <c r="K191" s="216">
        <v>8</v>
      </c>
      <c r="L191" s="3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 spans="1:25" s="12" customFormat="1" ht="15" customHeight="1">
      <c r="A192" s="229" t="s">
        <v>306</v>
      </c>
      <c r="B192" s="588">
        <v>479</v>
      </c>
      <c r="C192" s="281">
        <f>D192+E192</f>
        <v>800</v>
      </c>
      <c r="D192" s="335">
        <f t="shared" ref="D192:E198" si="41">G192+J192</f>
        <v>385</v>
      </c>
      <c r="E192" s="568">
        <f t="shared" si="41"/>
        <v>415</v>
      </c>
      <c r="F192" s="280">
        <f t="shared" si="39"/>
        <v>784</v>
      </c>
      <c r="G192" s="239">
        <v>377</v>
      </c>
      <c r="H192" s="266">
        <v>407</v>
      </c>
      <c r="I192" s="339">
        <f t="shared" si="29"/>
        <v>16</v>
      </c>
      <c r="J192" s="215">
        <v>8</v>
      </c>
      <c r="K192" s="216">
        <v>8</v>
      </c>
      <c r="L192" s="3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 spans="1:25" s="12" customFormat="1" ht="15" customHeight="1">
      <c r="A193" s="229" t="s">
        <v>427</v>
      </c>
      <c r="B193" s="588">
        <v>5387</v>
      </c>
      <c r="C193" s="281">
        <f t="shared" ref="C193:C198" si="42">D193+E193</f>
        <v>11727</v>
      </c>
      <c r="D193" s="335">
        <f t="shared" si="41"/>
        <v>5780</v>
      </c>
      <c r="E193" s="568">
        <f t="shared" si="41"/>
        <v>5947</v>
      </c>
      <c r="F193" s="280">
        <f t="shared" si="39"/>
        <v>11668</v>
      </c>
      <c r="G193" s="239">
        <v>5760</v>
      </c>
      <c r="H193" s="266">
        <v>5908</v>
      </c>
      <c r="I193" s="339">
        <f t="shared" si="29"/>
        <v>59</v>
      </c>
      <c r="J193" s="215">
        <v>20</v>
      </c>
      <c r="K193" s="216">
        <v>39</v>
      </c>
      <c r="L193" s="3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 spans="1:25" s="12" customFormat="1" ht="15" customHeight="1">
      <c r="A194" s="229" t="s">
        <v>428</v>
      </c>
      <c r="B194" s="588">
        <v>4474</v>
      </c>
      <c r="C194" s="281">
        <f t="shared" si="42"/>
        <v>9478</v>
      </c>
      <c r="D194" s="335">
        <f t="shared" si="41"/>
        <v>4746</v>
      </c>
      <c r="E194" s="568">
        <f t="shared" si="41"/>
        <v>4732</v>
      </c>
      <c r="F194" s="280">
        <f t="shared" si="39"/>
        <v>9394</v>
      </c>
      <c r="G194" s="239">
        <v>4712</v>
      </c>
      <c r="H194" s="266">
        <v>4682</v>
      </c>
      <c r="I194" s="339">
        <f t="shared" si="29"/>
        <v>84</v>
      </c>
      <c r="J194" s="215">
        <v>34</v>
      </c>
      <c r="K194" s="216">
        <v>50</v>
      </c>
      <c r="L194" s="3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 spans="1:25" s="12" customFormat="1" ht="15" customHeight="1">
      <c r="A195" s="229" t="s">
        <v>429</v>
      </c>
      <c r="B195" s="588">
        <v>4357</v>
      </c>
      <c r="C195" s="281">
        <f t="shared" si="42"/>
        <v>9014</v>
      </c>
      <c r="D195" s="335">
        <f t="shared" si="41"/>
        <v>4295</v>
      </c>
      <c r="E195" s="568">
        <f t="shared" si="41"/>
        <v>4719</v>
      </c>
      <c r="F195" s="280">
        <f t="shared" si="39"/>
        <v>8948</v>
      </c>
      <c r="G195" s="239">
        <v>4276</v>
      </c>
      <c r="H195" s="266">
        <v>4672</v>
      </c>
      <c r="I195" s="339">
        <f t="shared" si="29"/>
        <v>66</v>
      </c>
      <c r="J195" s="215">
        <v>19</v>
      </c>
      <c r="K195" s="216">
        <v>47</v>
      </c>
      <c r="L195" s="3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 spans="1:25" s="12" customFormat="1" ht="15" customHeight="1">
      <c r="A196" s="229" t="s">
        <v>430</v>
      </c>
      <c r="B196" s="588">
        <v>3795</v>
      </c>
      <c r="C196" s="281">
        <f t="shared" si="42"/>
        <v>7893</v>
      </c>
      <c r="D196" s="335">
        <f t="shared" si="41"/>
        <v>3831</v>
      </c>
      <c r="E196" s="568">
        <f t="shared" si="41"/>
        <v>4062</v>
      </c>
      <c r="F196" s="280">
        <f t="shared" si="39"/>
        <v>7819</v>
      </c>
      <c r="G196" s="239">
        <v>3780</v>
      </c>
      <c r="H196" s="266">
        <v>4039</v>
      </c>
      <c r="I196" s="339">
        <f t="shared" si="29"/>
        <v>74</v>
      </c>
      <c r="J196" s="215">
        <v>51</v>
      </c>
      <c r="K196" s="216">
        <v>23</v>
      </c>
      <c r="L196" s="3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 spans="1:25" s="12" customFormat="1" ht="15" customHeight="1">
      <c r="A197" s="229" t="s">
        <v>431</v>
      </c>
      <c r="B197" s="588">
        <v>1731</v>
      </c>
      <c r="C197" s="281">
        <f t="shared" si="42"/>
        <v>3495</v>
      </c>
      <c r="D197" s="335">
        <f t="shared" si="41"/>
        <v>1685</v>
      </c>
      <c r="E197" s="568">
        <f t="shared" si="41"/>
        <v>1810</v>
      </c>
      <c r="F197" s="280">
        <f t="shared" si="39"/>
        <v>3480</v>
      </c>
      <c r="G197" s="239">
        <v>1680</v>
      </c>
      <c r="H197" s="266">
        <v>1800</v>
      </c>
      <c r="I197" s="339">
        <f t="shared" si="29"/>
        <v>15</v>
      </c>
      <c r="J197" s="215">
        <v>5</v>
      </c>
      <c r="K197" s="216">
        <v>10</v>
      </c>
      <c r="L197" s="3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 spans="1:25" s="12" customFormat="1" ht="15" customHeight="1">
      <c r="A198" s="229" t="s">
        <v>432</v>
      </c>
      <c r="B198" s="588">
        <v>4118</v>
      </c>
      <c r="C198" s="281">
        <f t="shared" si="42"/>
        <v>8749</v>
      </c>
      <c r="D198" s="335">
        <f t="shared" si="41"/>
        <v>4395</v>
      </c>
      <c r="E198" s="568">
        <f t="shared" si="41"/>
        <v>4354</v>
      </c>
      <c r="F198" s="280">
        <f t="shared" si="39"/>
        <v>8675</v>
      </c>
      <c r="G198" s="239">
        <v>4364</v>
      </c>
      <c r="H198" s="266">
        <v>4311</v>
      </c>
      <c r="I198" s="339">
        <f t="shared" si="29"/>
        <v>74</v>
      </c>
      <c r="J198" s="215">
        <v>31</v>
      </c>
      <c r="K198" s="216">
        <v>43</v>
      </c>
      <c r="L198" s="3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 spans="1:25" s="12" customFormat="1" ht="15" customHeight="1">
      <c r="A199" s="227" t="s">
        <v>129</v>
      </c>
      <c r="B199" s="582">
        <f>SUM(B200:B213)</f>
        <v>37666</v>
      </c>
      <c r="C199" s="579">
        <f>D199+E199</f>
        <v>72904</v>
      </c>
      <c r="D199" s="236">
        <f>SUM(D200:D213)</f>
        <v>35744</v>
      </c>
      <c r="E199" s="566">
        <f>SUM(E200:E213)</f>
        <v>37160</v>
      </c>
      <c r="F199" s="572">
        <f t="shared" si="39"/>
        <v>72283</v>
      </c>
      <c r="G199" s="236">
        <f>SUM(G200:G213)</f>
        <v>35426</v>
      </c>
      <c r="H199" s="573">
        <f>SUM(H200:H213)</f>
        <v>36857</v>
      </c>
      <c r="I199" s="233">
        <f t="shared" ref="I199:I262" si="43">SUM(J199:K199)</f>
        <v>621</v>
      </c>
      <c r="J199" s="211">
        <f>SUM(J200:J213)</f>
        <v>318</v>
      </c>
      <c r="K199" s="212">
        <f>SUM(K200:K213)</f>
        <v>303</v>
      </c>
      <c r="L199" s="32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 spans="1:25" s="12" customFormat="1" ht="15" customHeight="1">
      <c r="A200" s="229" t="s">
        <v>433</v>
      </c>
      <c r="B200" s="588">
        <v>3841</v>
      </c>
      <c r="C200" s="281">
        <f>D200+E200</f>
        <v>7019</v>
      </c>
      <c r="D200" s="335">
        <f>G200+J200</f>
        <v>3423</v>
      </c>
      <c r="E200" s="568">
        <f>H200+K200</f>
        <v>3596</v>
      </c>
      <c r="F200" s="280">
        <f>G200+H200</f>
        <v>6980</v>
      </c>
      <c r="G200" s="239">
        <v>3411</v>
      </c>
      <c r="H200" s="266">
        <v>3569</v>
      </c>
      <c r="I200" s="339">
        <f t="shared" si="43"/>
        <v>39</v>
      </c>
      <c r="J200" s="215">
        <v>12</v>
      </c>
      <c r="K200" s="216">
        <v>27</v>
      </c>
      <c r="L200" s="3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 spans="1:25" s="12" customFormat="1" ht="15" customHeight="1">
      <c r="A201" s="229" t="s">
        <v>434</v>
      </c>
      <c r="B201" s="588">
        <v>2410</v>
      </c>
      <c r="C201" s="281">
        <f t="shared" ref="C201:C213" si="44">D201+E201</f>
        <v>4162</v>
      </c>
      <c r="D201" s="335">
        <f t="shared" ref="D201:E212" si="45">G201+J201</f>
        <v>2063</v>
      </c>
      <c r="E201" s="568">
        <f t="shared" si="45"/>
        <v>2099</v>
      </c>
      <c r="F201" s="280">
        <f t="shared" ref="F201:F214" si="46">G201+H201</f>
        <v>4126</v>
      </c>
      <c r="G201" s="239">
        <v>2040</v>
      </c>
      <c r="H201" s="266">
        <v>2086</v>
      </c>
      <c r="I201" s="339">
        <f t="shared" si="43"/>
        <v>36</v>
      </c>
      <c r="J201" s="215">
        <v>23</v>
      </c>
      <c r="K201" s="216">
        <v>13</v>
      </c>
      <c r="L201" s="3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 spans="1:25" s="12" customFormat="1" ht="15" customHeight="1">
      <c r="A202" s="229" t="s">
        <v>435</v>
      </c>
      <c r="B202" s="588">
        <v>1511</v>
      </c>
      <c r="C202" s="281">
        <f t="shared" si="44"/>
        <v>2482</v>
      </c>
      <c r="D202" s="335">
        <f t="shared" si="45"/>
        <v>1306</v>
      </c>
      <c r="E202" s="568">
        <f t="shared" si="45"/>
        <v>1176</v>
      </c>
      <c r="F202" s="280">
        <f t="shared" si="46"/>
        <v>2463</v>
      </c>
      <c r="G202" s="239">
        <v>1296</v>
      </c>
      <c r="H202" s="266">
        <v>1167</v>
      </c>
      <c r="I202" s="339">
        <f t="shared" si="43"/>
        <v>19</v>
      </c>
      <c r="J202" s="215">
        <v>10</v>
      </c>
      <c r="K202" s="216">
        <v>9</v>
      </c>
      <c r="L202" s="3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 spans="1:25" s="12" customFormat="1" ht="15" customHeight="1">
      <c r="A203" s="229" t="s">
        <v>436</v>
      </c>
      <c r="B203" s="588">
        <v>1768</v>
      </c>
      <c r="C203" s="281">
        <f t="shared" si="44"/>
        <v>3144</v>
      </c>
      <c r="D203" s="335">
        <f t="shared" si="45"/>
        <v>1601</v>
      </c>
      <c r="E203" s="568">
        <f t="shared" si="45"/>
        <v>1543</v>
      </c>
      <c r="F203" s="280">
        <f t="shared" si="46"/>
        <v>3114</v>
      </c>
      <c r="G203" s="239">
        <v>1581</v>
      </c>
      <c r="H203" s="266">
        <v>1533</v>
      </c>
      <c r="I203" s="339">
        <f t="shared" si="43"/>
        <v>30</v>
      </c>
      <c r="J203" s="215">
        <v>20</v>
      </c>
      <c r="K203" s="216">
        <v>10</v>
      </c>
      <c r="L203" s="3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 spans="1:25" s="12" customFormat="1" ht="15" customHeight="1">
      <c r="A204" s="229" t="s">
        <v>437</v>
      </c>
      <c r="B204" s="588">
        <v>1559</v>
      </c>
      <c r="C204" s="281">
        <f t="shared" si="44"/>
        <v>2562</v>
      </c>
      <c r="D204" s="335">
        <f t="shared" si="45"/>
        <v>1248</v>
      </c>
      <c r="E204" s="568">
        <f t="shared" si="45"/>
        <v>1314</v>
      </c>
      <c r="F204" s="280">
        <f t="shared" si="46"/>
        <v>2509</v>
      </c>
      <c r="G204" s="239">
        <v>1210</v>
      </c>
      <c r="H204" s="266">
        <v>1299</v>
      </c>
      <c r="I204" s="339">
        <f t="shared" si="43"/>
        <v>53</v>
      </c>
      <c r="J204" s="215">
        <v>38</v>
      </c>
      <c r="K204" s="216">
        <v>15</v>
      </c>
      <c r="L204" s="3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 spans="1:25" s="12" customFormat="1" ht="15" customHeight="1">
      <c r="A205" s="229" t="s">
        <v>438</v>
      </c>
      <c r="B205" s="588">
        <v>1641</v>
      </c>
      <c r="C205" s="281">
        <f t="shared" si="44"/>
        <v>2837</v>
      </c>
      <c r="D205" s="335">
        <f t="shared" si="45"/>
        <v>1423</v>
      </c>
      <c r="E205" s="568">
        <f t="shared" si="45"/>
        <v>1414</v>
      </c>
      <c r="F205" s="280">
        <f t="shared" si="46"/>
        <v>2806</v>
      </c>
      <c r="G205" s="239">
        <v>1410</v>
      </c>
      <c r="H205" s="266">
        <v>1396</v>
      </c>
      <c r="I205" s="339">
        <f t="shared" si="43"/>
        <v>31</v>
      </c>
      <c r="J205" s="215">
        <v>13</v>
      </c>
      <c r="K205" s="216">
        <v>18</v>
      </c>
      <c r="L205" s="3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 spans="1:25" s="12" customFormat="1" ht="15" customHeight="1">
      <c r="A206" s="229" t="s">
        <v>439</v>
      </c>
      <c r="B206" s="588">
        <v>1170</v>
      </c>
      <c r="C206" s="281">
        <f t="shared" si="44"/>
        <v>2068</v>
      </c>
      <c r="D206" s="335">
        <f t="shared" si="45"/>
        <v>1046</v>
      </c>
      <c r="E206" s="568">
        <f t="shared" si="45"/>
        <v>1022</v>
      </c>
      <c r="F206" s="280">
        <f t="shared" si="46"/>
        <v>2048</v>
      </c>
      <c r="G206" s="239">
        <v>1039</v>
      </c>
      <c r="H206" s="266">
        <v>1009</v>
      </c>
      <c r="I206" s="339">
        <f t="shared" si="43"/>
        <v>20</v>
      </c>
      <c r="J206" s="215">
        <v>7</v>
      </c>
      <c r="K206" s="216">
        <v>13</v>
      </c>
      <c r="L206" s="3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 spans="1:25" s="12" customFormat="1" ht="15" customHeight="1">
      <c r="A207" s="229" t="s">
        <v>440</v>
      </c>
      <c r="B207" s="588">
        <v>2181</v>
      </c>
      <c r="C207" s="281">
        <f t="shared" si="44"/>
        <v>3668</v>
      </c>
      <c r="D207" s="335">
        <f t="shared" si="45"/>
        <v>1766</v>
      </c>
      <c r="E207" s="568">
        <f t="shared" si="45"/>
        <v>1902</v>
      </c>
      <c r="F207" s="280">
        <f t="shared" si="46"/>
        <v>3609</v>
      </c>
      <c r="G207" s="239">
        <v>1713</v>
      </c>
      <c r="H207" s="266">
        <v>1896</v>
      </c>
      <c r="I207" s="339">
        <f t="shared" si="43"/>
        <v>59</v>
      </c>
      <c r="J207" s="215">
        <v>53</v>
      </c>
      <c r="K207" s="216">
        <v>6</v>
      </c>
      <c r="L207" s="3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 spans="1:25" s="12" customFormat="1" ht="15" customHeight="1">
      <c r="A208" s="229" t="s">
        <v>441</v>
      </c>
      <c r="B208" s="588">
        <v>1615</v>
      </c>
      <c r="C208" s="281">
        <f t="shared" si="44"/>
        <v>2666</v>
      </c>
      <c r="D208" s="335">
        <f t="shared" si="45"/>
        <v>1243</v>
      </c>
      <c r="E208" s="568">
        <f t="shared" si="45"/>
        <v>1423</v>
      </c>
      <c r="F208" s="280">
        <f t="shared" si="46"/>
        <v>2633</v>
      </c>
      <c r="G208" s="239">
        <v>1226</v>
      </c>
      <c r="H208" s="266">
        <v>1407</v>
      </c>
      <c r="I208" s="339">
        <f t="shared" si="43"/>
        <v>33</v>
      </c>
      <c r="J208" s="215">
        <v>17</v>
      </c>
      <c r="K208" s="216">
        <v>16</v>
      </c>
      <c r="L208" s="3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 spans="1:25" s="12" customFormat="1" ht="15" customHeight="1">
      <c r="A209" s="229" t="s">
        <v>442</v>
      </c>
      <c r="B209" s="588">
        <v>2868</v>
      </c>
      <c r="C209" s="281">
        <f t="shared" si="44"/>
        <v>5888</v>
      </c>
      <c r="D209" s="335">
        <f t="shared" si="45"/>
        <v>2852</v>
      </c>
      <c r="E209" s="568">
        <f t="shared" si="45"/>
        <v>3036</v>
      </c>
      <c r="F209" s="280">
        <f t="shared" si="46"/>
        <v>5860</v>
      </c>
      <c r="G209" s="239">
        <v>2840</v>
      </c>
      <c r="H209" s="266">
        <v>3020</v>
      </c>
      <c r="I209" s="339">
        <f t="shared" si="43"/>
        <v>28</v>
      </c>
      <c r="J209" s="215">
        <v>12</v>
      </c>
      <c r="K209" s="216">
        <v>16</v>
      </c>
      <c r="L209" s="3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 spans="1:25" s="12" customFormat="1" ht="15" customHeight="1">
      <c r="A210" s="229" t="s">
        <v>443</v>
      </c>
      <c r="B210" s="588">
        <v>3718</v>
      </c>
      <c r="C210" s="281">
        <f t="shared" si="44"/>
        <v>7233</v>
      </c>
      <c r="D210" s="335">
        <f t="shared" si="45"/>
        <v>3479</v>
      </c>
      <c r="E210" s="568">
        <f t="shared" si="45"/>
        <v>3754</v>
      </c>
      <c r="F210" s="280">
        <f t="shared" si="46"/>
        <v>7164</v>
      </c>
      <c r="G210" s="239">
        <v>3455</v>
      </c>
      <c r="H210" s="266">
        <v>3709</v>
      </c>
      <c r="I210" s="339">
        <f t="shared" si="43"/>
        <v>69</v>
      </c>
      <c r="J210" s="215">
        <v>24</v>
      </c>
      <c r="K210" s="216">
        <v>45</v>
      </c>
      <c r="L210" s="3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 spans="1:25" s="12" customFormat="1" ht="15" customHeight="1">
      <c r="A211" s="229" t="s">
        <v>444</v>
      </c>
      <c r="B211" s="588">
        <v>4465</v>
      </c>
      <c r="C211" s="281">
        <f t="shared" si="44"/>
        <v>9302</v>
      </c>
      <c r="D211" s="335">
        <f t="shared" si="45"/>
        <v>4600</v>
      </c>
      <c r="E211" s="568">
        <f t="shared" si="45"/>
        <v>4702</v>
      </c>
      <c r="F211" s="280">
        <f t="shared" si="46"/>
        <v>9239</v>
      </c>
      <c r="G211" s="239">
        <v>4581</v>
      </c>
      <c r="H211" s="266">
        <v>4658</v>
      </c>
      <c r="I211" s="339">
        <f t="shared" si="43"/>
        <v>63</v>
      </c>
      <c r="J211" s="215">
        <v>19</v>
      </c>
      <c r="K211" s="216">
        <v>44</v>
      </c>
      <c r="L211" s="3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 spans="1:25" s="12" customFormat="1" ht="15" customHeight="1">
      <c r="A212" s="229" t="s">
        <v>445</v>
      </c>
      <c r="B212" s="588">
        <v>1796</v>
      </c>
      <c r="C212" s="281">
        <f t="shared" si="44"/>
        <v>3259</v>
      </c>
      <c r="D212" s="335">
        <f t="shared" si="45"/>
        <v>1652</v>
      </c>
      <c r="E212" s="568">
        <f t="shared" si="45"/>
        <v>1607</v>
      </c>
      <c r="F212" s="280">
        <f t="shared" si="46"/>
        <v>3189</v>
      </c>
      <c r="G212" s="239">
        <v>1600</v>
      </c>
      <c r="H212" s="266">
        <v>1589</v>
      </c>
      <c r="I212" s="339">
        <f t="shared" si="43"/>
        <v>70</v>
      </c>
      <c r="J212" s="215">
        <v>52</v>
      </c>
      <c r="K212" s="216">
        <v>18</v>
      </c>
      <c r="L212" s="3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 spans="1:25" s="12" customFormat="1" ht="15" customHeight="1">
      <c r="A213" s="229" t="s">
        <v>446</v>
      </c>
      <c r="B213" s="588">
        <v>7123</v>
      </c>
      <c r="C213" s="281">
        <f t="shared" si="44"/>
        <v>16614</v>
      </c>
      <c r="D213" s="335">
        <f>G213+J213</f>
        <v>8042</v>
      </c>
      <c r="E213" s="568">
        <f>H213+K213</f>
        <v>8572</v>
      </c>
      <c r="F213" s="280">
        <f t="shared" si="46"/>
        <v>16543</v>
      </c>
      <c r="G213" s="239">
        <v>8024</v>
      </c>
      <c r="H213" s="266">
        <v>8519</v>
      </c>
      <c r="I213" s="339">
        <f t="shared" si="43"/>
        <v>71</v>
      </c>
      <c r="J213" s="215">
        <v>18</v>
      </c>
      <c r="K213" s="216">
        <v>53</v>
      </c>
      <c r="L213" s="3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 spans="1:25" s="12" customFormat="1" ht="15" customHeight="1">
      <c r="A214" s="227" t="s">
        <v>130</v>
      </c>
      <c r="B214" s="582">
        <f t="shared" ref="B214:H214" si="47">SUM(B215:B229)</f>
        <v>125450</v>
      </c>
      <c r="C214" s="579">
        <f t="shared" si="47"/>
        <v>278185</v>
      </c>
      <c r="D214" s="236">
        <f t="shared" si="47"/>
        <v>140941</v>
      </c>
      <c r="E214" s="566">
        <f t="shared" si="47"/>
        <v>137244</v>
      </c>
      <c r="F214" s="572">
        <f t="shared" si="46"/>
        <v>267844</v>
      </c>
      <c r="G214" s="236">
        <f t="shared" si="47"/>
        <v>134732</v>
      </c>
      <c r="H214" s="573">
        <f t="shared" si="47"/>
        <v>133112</v>
      </c>
      <c r="I214" s="233">
        <f t="shared" si="43"/>
        <v>10341</v>
      </c>
      <c r="J214" s="211">
        <f t="shared" ref="J214:K214" si="48">SUM(J215:J229)</f>
        <v>6209</v>
      </c>
      <c r="K214" s="212">
        <f t="shared" si="48"/>
        <v>4132</v>
      </c>
      <c r="L214" s="49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 spans="1:25" s="12" customFormat="1" ht="15" customHeight="1">
      <c r="A215" s="229" t="s">
        <v>356</v>
      </c>
      <c r="B215" s="588">
        <v>12939</v>
      </c>
      <c r="C215" s="281">
        <f>D215+E215</f>
        <v>29416</v>
      </c>
      <c r="D215" s="335">
        <f>G215+J215</f>
        <v>14863</v>
      </c>
      <c r="E215" s="568">
        <f>H215+K215</f>
        <v>14553</v>
      </c>
      <c r="F215" s="280">
        <f>G215+H215</f>
        <v>28262</v>
      </c>
      <c r="G215" s="239">
        <v>14215</v>
      </c>
      <c r="H215" s="266">
        <v>14047</v>
      </c>
      <c r="I215" s="339">
        <f t="shared" si="43"/>
        <v>1154</v>
      </c>
      <c r="J215" s="215">
        <v>648</v>
      </c>
      <c r="K215" s="216">
        <v>506</v>
      </c>
      <c r="L215" s="3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 spans="1:25" s="12" customFormat="1" ht="15" customHeight="1">
      <c r="A216" s="229" t="s">
        <v>357</v>
      </c>
      <c r="B216" s="588">
        <v>17129</v>
      </c>
      <c r="C216" s="281">
        <f t="shared" ref="C216:C229" si="49">D216+E216</f>
        <v>38282</v>
      </c>
      <c r="D216" s="335">
        <f t="shared" ref="D216:E229" si="50">G216+J216</f>
        <v>20137</v>
      </c>
      <c r="E216" s="568">
        <f t="shared" si="50"/>
        <v>18145</v>
      </c>
      <c r="F216" s="280">
        <f t="shared" ref="F216:F230" si="51">G216+H216</f>
        <v>35441</v>
      </c>
      <c r="G216" s="239">
        <v>18514</v>
      </c>
      <c r="H216" s="266">
        <v>16927</v>
      </c>
      <c r="I216" s="339">
        <f t="shared" si="43"/>
        <v>2841</v>
      </c>
      <c r="J216" s="215">
        <v>1623</v>
      </c>
      <c r="K216" s="216">
        <v>1218</v>
      </c>
      <c r="L216" s="3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 spans="1:25" s="12" customFormat="1" ht="15" customHeight="1">
      <c r="A217" s="230" t="s">
        <v>742</v>
      </c>
      <c r="B217" s="588">
        <v>10578</v>
      </c>
      <c r="C217" s="281">
        <f t="shared" si="49"/>
        <v>21364</v>
      </c>
      <c r="D217" s="335">
        <f t="shared" si="50"/>
        <v>11416</v>
      </c>
      <c r="E217" s="568">
        <f t="shared" si="50"/>
        <v>9948</v>
      </c>
      <c r="F217" s="280">
        <f t="shared" si="51"/>
        <v>20809</v>
      </c>
      <c r="G217" s="239">
        <v>11094</v>
      </c>
      <c r="H217" s="266">
        <v>9715</v>
      </c>
      <c r="I217" s="339">
        <f t="shared" si="43"/>
        <v>555</v>
      </c>
      <c r="J217" s="215">
        <v>322</v>
      </c>
      <c r="K217" s="216">
        <v>233</v>
      </c>
      <c r="L217" s="3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 spans="1:25" s="12" customFormat="1" ht="15" customHeight="1">
      <c r="A218" s="229" t="s">
        <v>358</v>
      </c>
      <c r="B218" s="588">
        <v>3011</v>
      </c>
      <c r="C218" s="281">
        <f t="shared" si="49"/>
        <v>5917</v>
      </c>
      <c r="D218" s="335">
        <f t="shared" si="50"/>
        <v>3247</v>
      </c>
      <c r="E218" s="568">
        <f t="shared" si="50"/>
        <v>2670</v>
      </c>
      <c r="F218" s="280">
        <f t="shared" si="51"/>
        <v>5698</v>
      </c>
      <c r="G218" s="239">
        <v>3070</v>
      </c>
      <c r="H218" s="266">
        <v>2628</v>
      </c>
      <c r="I218" s="339">
        <f t="shared" si="43"/>
        <v>219</v>
      </c>
      <c r="J218" s="215">
        <v>177</v>
      </c>
      <c r="K218" s="216">
        <v>42</v>
      </c>
      <c r="L218" s="3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 spans="1:25" s="12" customFormat="1" ht="15" customHeight="1">
      <c r="A219" s="229" t="s">
        <v>359</v>
      </c>
      <c r="B219" s="588">
        <v>2930</v>
      </c>
      <c r="C219" s="281">
        <f t="shared" si="49"/>
        <v>5922</v>
      </c>
      <c r="D219" s="335">
        <f t="shared" si="50"/>
        <v>3146</v>
      </c>
      <c r="E219" s="568">
        <f t="shared" si="50"/>
        <v>2776</v>
      </c>
      <c r="F219" s="280">
        <f t="shared" si="51"/>
        <v>5427</v>
      </c>
      <c r="G219" s="239">
        <v>2766</v>
      </c>
      <c r="H219" s="266">
        <v>2661</v>
      </c>
      <c r="I219" s="339">
        <f t="shared" si="43"/>
        <v>495</v>
      </c>
      <c r="J219" s="215">
        <v>380</v>
      </c>
      <c r="K219" s="216">
        <v>115</v>
      </c>
      <c r="L219" s="3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 spans="1:25" s="12" customFormat="1" ht="15" customHeight="1">
      <c r="A220" s="229" t="s">
        <v>360</v>
      </c>
      <c r="B220" s="588">
        <v>1827</v>
      </c>
      <c r="C220" s="281">
        <f t="shared" si="49"/>
        <v>3292</v>
      </c>
      <c r="D220" s="335">
        <f t="shared" si="50"/>
        <v>1741</v>
      </c>
      <c r="E220" s="568">
        <f t="shared" si="50"/>
        <v>1551</v>
      </c>
      <c r="F220" s="280">
        <f t="shared" si="51"/>
        <v>3259</v>
      </c>
      <c r="G220" s="239">
        <v>1719</v>
      </c>
      <c r="H220" s="266">
        <v>1540</v>
      </c>
      <c r="I220" s="339">
        <f t="shared" si="43"/>
        <v>33</v>
      </c>
      <c r="J220" s="215">
        <v>22</v>
      </c>
      <c r="K220" s="216">
        <v>11</v>
      </c>
      <c r="L220" s="3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 spans="1:25" s="12" customFormat="1" ht="15" customHeight="1">
      <c r="A221" s="229" t="s">
        <v>361</v>
      </c>
      <c r="B221" s="588">
        <v>1978</v>
      </c>
      <c r="C221" s="281">
        <f t="shared" si="49"/>
        <v>3862</v>
      </c>
      <c r="D221" s="335">
        <f t="shared" si="50"/>
        <v>2059</v>
      </c>
      <c r="E221" s="568">
        <f t="shared" si="50"/>
        <v>1803</v>
      </c>
      <c r="F221" s="280">
        <f t="shared" si="51"/>
        <v>3743</v>
      </c>
      <c r="G221" s="239">
        <v>1948</v>
      </c>
      <c r="H221" s="266">
        <v>1795</v>
      </c>
      <c r="I221" s="339">
        <f t="shared" si="43"/>
        <v>119</v>
      </c>
      <c r="J221" s="215">
        <v>111</v>
      </c>
      <c r="K221" s="216">
        <v>8</v>
      </c>
      <c r="L221" s="3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 spans="1:25" s="12" customFormat="1" ht="15" customHeight="1">
      <c r="A222" s="229" t="s">
        <v>362</v>
      </c>
      <c r="B222" s="588">
        <v>1544</v>
      </c>
      <c r="C222" s="281">
        <f t="shared" si="49"/>
        <v>3029</v>
      </c>
      <c r="D222" s="335">
        <f t="shared" si="50"/>
        <v>1579</v>
      </c>
      <c r="E222" s="568">
        <f t="shared" si="50"/>
        <v>1450</v>
      </c>
      <c r="F222" s="280">
        <f t="shared" si="51"/>
        <v>2905</v>
      </c>
      <c r="G222" s="239">
        <v>1492</v>
      </c>
      <c r="H222" s="266">
        <v>1413</v>
      </c>
      <c r="I222" s="339">
        <f t="shared" si="43"/>
        <v>124</v>
      </c>
      <c r="J222" s="215">
        <v>87</v>
      </c>
      <c r="K222" s="216">
        <v>37</v>
      </c>
      <c r="L222" s="3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 spans="1:25" s="12" customFormat="1" ht="15" customHeight="1">
      <c r="A223" s="229" t="s">
        <v>363</v>
      </c>
      <c r="B223" s="588">
        <v>4741</v>
      </c>
      <c r="C223" s="281">
        <f t="shared" si="49"/>
        <v>9624</v>
      </c>
      <c r="D223" s="335">
        <f t="shared" si="50"/>
        <v>4652</v>
      </c>
      <c r="E223" s="568">
        <f t="shared" si="50"/>
        <v>4972</v>
      </c>
      <c r="F223" s="280">
        <f t="shared" si="51"/>
        <v>9564</v>
      </c>
      <c r="G223" s="239">
        <v>4626</v>
      </c>
      <c r="H223" s="266">
        <v>4938</v>
      </c>
      <c r="I223" s="339">
        <f t="shared" si="43"/>
        <v>60</v>
      </c>
      <c r="J223" s="215">
        <v>26</v>
      </c>
      <c r="K223" s="216">
        <v>34</v>
      </c>
      <c r="L223" s="3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 spans="1:25" s="12" customFormat="1" ht="15" customHeight="1">
      <c r="A224" s="229" t="s">
        <v>211</v>
      </c>
      <c r="B224" s="588">
        <v>3530</v>
      </c>
      <c r="C224" s="281">
        <f t="shared" si="49"/>
        <v>6376</v>
      </c>
      <c r="D224" s="335">
        <f t="shared" si="50"/>
        <v>3153</v>
      </c>
      <c r="E224" s="568">
        <f t="shared" si="50"/>
        <v>3223</v>
      </c>
      <c r="F224" s="280">
        <f t="shared" si="51"/>
        <v>6335</v>
      </c>
      <c r="G224" s="239">
        <v>3139</v>
      </c>
      <c r="H224" s="266">
        <v>3196</v>
      </c>
      <c r="I224" s="339">
        <f t="shared" si="43"/>
        <v>41</v>
      </c>
      <c r="J224" s="215">
        <v>14</v>
      </c>
      <c r="K224" s="216">
        <v>27</v>
      </c>
      <c r="L224" s="3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 spans="1:25" s="12" customFormat="1" ht="15" customHeight="1">
      <c r="A225" s="229" t="s">
        <v>364</v>
      </c>
      <c r="B225" s="588">
        <v>8528</v>
      </c>
      <c r="C225" s="281">
        <f t="shared" si="49"/>
        <v>20012</v>
      </c>
      <c r="D225" s="335">
        <f t="shared" si="50"/>
        <v>9866</v>
      </c>
      <c r="E225" s="568">
        <f t="shared" si="50"/>
        <v>10146</v>
      </c>
      <c r="F225" s="280">
        <f t="shared" si="51"/>
        <v>19867</v>
      </c>
      <c r="G225" s="239">
        <v>9804</v>
      </c>
      <c r="H225" s="266">
        <v>10063</v>
      </c>
      <c r="I225" s="339">
        <f t="shared" si="43"/>
        <v>145</v>
      </c>
      <c r="J225" s="215">
        <v>62</v>
      </c>
      <c r="K225" s="216">
        <v>83</v>
      </c>
      <c r="L225" s="3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 spans="1:25" s="12" customFormat="1" ht="15" customHeight="1">
      <c r="A226" s="229" t="s">
        <v>365</v>
      </c>
      <c r="B226" s="588">
        <v>15301</v>
      </c>
      <c r="C226" s="281">
        <f t="shared" si="49"/>
        <v>35371</v>
      </c>
      <c r="D226" s="335">
        <f t="shared" si="50"/>
        <v>16807</v>
      </c>
      <c r="E226" s="568">
        <f t="shared" si="50"/>
        <v>18564</v>
      </c>
      <c r="F226" s="280">
        <f t="shared" si="51"/>
        <v>35297</v>
      </c>
      <c r="G226" s="239">
        <v>16781</v>
      </c>
      <c r="H226" s="266">
        <v>18516</v>
      </c>
      <c r="I226" s="339">
        <f t="shared" si="43"/>
        <v>74</v>
      </c>
      <c r="J226" s="215">
        <v>26</v>
      </c>
      <c r="K226" s="216">
        <v>48</v>
      </c>
      <c r="L226" s="3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 spans="1:25" s="12" customFormat="1" ht="15" customHeight="1">
      <c r="A227" s="229" t="s">
        <v>366</v>
      </c>
      <c r="B227" s="588">
        <v>14046</v>
      </c>
      <c r="C227" s="281">
        <f t="shared" si="49"/>
        <v>36179</v>
      </c>
      <c r="D227" s="335">
        <f t="shared" si="50"/>
        <v>17259</v>
      </c>
      <c r="E227" s="568">
        <f t="shared" si="50"/>
        <v>18920</v>
      </c>
      <c r="F227" s="280">
        <f t="shared" si="51"/>
        <v>36020</v>
      </c>
      <c r="G227" s="239">
        <v>17205</v>
      </c>
      <c r="H227" s="266">
        <v>18815</v>
      </c>
      <c r="I227" s="339">
        <f t="shared" si="43"/>
        <v>159</v>
      </c>
      <c r="J227" s="215">
        <v>54</v>
      </c>
      <c r="K227" s="216">
        <v>105</v>
      </c>
      <c r="L227" s="3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 spans="1:25" s="12" customFormat="1" ht="15" customHeight="1">
      <c r="A228" s="229" t="s">
        <v>367</v>
      </c>
      <c r="B228" s="588">
        <v>9841</v>
      </c>
      <c r="C228" s="281">
        <f t="shared" si="49"/>
        <v>19464</v>
      </c>
      <c r="D228" s="335">
        <f t="shared" si="50"/>
        <v>10930</v>
      </c>
      <c r="E228" s="568">
        <f t="shared" si="50"/>
        <v>8534</v>
      </c>
      <c r="F228" s="280">
        <f t="shared" si="51"/>
        <v>16304</v>
      </c>
      <c r="G228" s="239">
        <v>8946</v>
      </c>
      <c r="H228" s="266">
        <v>7358</v>
      </c>
      <c r="I228" s="339">
        <f t="shared" si="43"/>
        <v>3160</v>
      </c>
      <c r="J228" s="215">
        <v>1984</v>
      </c>
      <c r="K228" s="216">
        <v>1176</v>
      </c>
      <c r="L228" s="3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 spans="1:25" s="12" customFormat="1" ht="15" customHeight="1">
      <c r="A229" s="229" t="s">
        <v>368</v>
      </c>
      <c r="B229" s="588">
        <v>17527</v>
      </c>
      <c r="C229" s="281">
        <f t="shared" si="49"/>
        <v>40075</v>
      </c>
      <c r="D229" s="335">
        <f t="shared" si="50"/>
        <v>20086</v>
      </c>
      <c r="E229" s="568">
        <f t="shared" si="50"/>
        <v>19989</v>
      </c>
      <c r="F229" s="280">
        <f t="shared" si="51"/>
        <v>38913</v>
      </c>
      <c r="G229" s="239">
        <v>19413</v>
      </c>
      <c r="H229" s="266">
        <v>19500</v>
      </c>
      <c r="I229" s="339">
        <f t="shared" si="43"/>
        <v>1162</v>
      </c>
      <c r="J229" s="215">
        <v>673</v>
      </c>
      <c r="K229" s="216">
        <v>489</v>
      </c>
      <c r="L229" s="3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 spans="1:25" s="12" customFormat="1" ht="15" customHeight="1">
      <c r="A230" s="227" t="s">
        <v>131</v>
      </c>
      <c r="B230" s="582">
        <f t="shared" ref="B230:H230" si="52">SUM(B231:B238)</f>
        <v>13457</v>
      </c>
      <c r="C230" s="579">
        <f t="shared" si="52"/>
        <v>23676</v>
      </c>
      <c r="D230" s="236">
        <f t="shared" si="52"/>
        <v>12211</v>
      </c>
      <c r="E230" s="566">
        <f t="shared" si="52"/>
        <v>11465</v>
      </c>
      <c r="F230" s="572">
        <f t="shared" si="51"/>
        <v>23258</v>
      </c>
      <c r="G230" s="236">
        <f t="shared" si="52"/>
        <v>11894</v>
      </c>
      <c r="H230" s="573">
        <f t="shared" si="52"/>
        <v>11364</v>
      </c>
      <c r="I230" s="233">
        <f t="shared" si="43"/>
        <v>418</v>
      </c>
      <c r="J230" s="211">
        <f>SUM(J231:J238)</f>
        <v>317</v>
      </c>
      <c r="K230" s="212">
        <f>SUM(K231:K238)</f>
        <v>101</v>
      </c>
      <c r="L230" s="32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 spans="1:25" s="12" customFormat="1" ht="15" customHeight="1">
      <c r="A231" s="229" t="s">
        <v>447</v>
      </c>
      <c r="B231" s="588">
        <v>4365</v>
      </c>
      <c r="C231" s="281">
        <f>D231+E231</f>
        <v>8497</v>
      </c>
      <c r="D231" s="335">
        <f>G231+J231</f>
        <v>4430</v>
      </c>
      <c r="E231" s="568">
        <f>H231+K231</f>
        <v>4067</v>
      </c>
      <c r="F231" s="280">
        <f>G231+H231</f>
        <v>8295</v>
      </c>
      <c r="G231" s="239">
        <v>4279</v>
      </c>
      <c r="H231" s="266">
        <v>4016</v>
      </c>
      <c r="I231" s="339">
        <f t="shared" si="43"/>
        <v>202</v>
      </c>
      <c r="J231" s="215">
        <v>151</v>
      </c>
      <c r="K231" s="216">
        <v>51</v>
      </c>
      <c r="L231" s="3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 spans="1:25" s="12" customFormat="1" ht="15" customHeight="1">
      <c r="A232" s="229" t="s">
        <v>448</v>
      </c>
      <c r="B232" s="588">
        <v>1424</v>
      </c>
      <c r="C232" s="281">
        <f t="shared" ref="C232:C238" si="53">D232+E232</f>
        <v>2295</v>
      </c>
      <c r="D232" s="335">
        <f t="shared" ref="D232:E238" si="54">G232+J232</f>
        <v>1194</v>
      </c>
      <c r="E232" s="568">
        <f t="shared" si="54"/>
        <v>1101</v>
      </c>
      <c r="F232" s="280">
        <f t="shared" ref="F232:F239" si="55">G232+H232</f>
        <v>2278</v>
      </c>
      <c r="G232" s="239">
        <v>1187</v>
      </c>
      <c r="H232" s="266">
        <v>1091</v>
      </c>
      <c r="I232" s="339">
        <f t="shared" si="43"/>
        <v>17</v>
      </c>
      <c r="J232" s="215">
        <v>7</v>
      </c>
      <c r="K232" s="216">
        <v>10</v>
      </c>
      <c r="L232" s="3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 spans="1:25" s="12" customFormat="1" ht="15" customHeight="1">
      <c r="A233" s="229" t="s">
        <v>449</v>
      </c>
      <c r="B233" s="588">
        <v>2184</v>
      </c>
      <c r="C233" s="281">
        <f t="shared" si="53"/>
        <v>3940</v>
      </c>
      <c r="D233" s="335">
        <f t="shared" si="54"/>
        <v>2079</v>
      </c>
      <c r="E233" s="568">
        <f t="shared" si="54"/>
        <v>1861</v>
      </c>
      <c r="F233" s="280">
        <f t="shared" si="55"/>
        <v>3792</v>
      </c>
      <c r="G233" s="239">
        <v>1952</v>
      </c>
      <c r="H233" s="266">
        <v>1840</v>
      </c>
      <c r="I233" s="339">
        <f t="shared" si="43"/>
        <v>148</v>
      </c>
      <c r="J233" s="215">
        <v>127</v>
      </c>
      <c r="K233" s="216">
        <v>21</v>
      </c>
      <c r="L233" s="3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 spans="1:25" s="12" customFormat="1" ht="15" customHeight="1">
      <c r="A234" s="229" t="s">
        <v>450</v>
      </c>
      <c r="B234" s="588">
        <v>1213</v>
      </c>
      <c r="C234" s="281">
        <f t="shared" si="53"/>
        <v>2055</v>
      </c>
      <c r="D234" s="335">
        <f t="shared" si="54"/>
        <v>1058</v>
      </c>
      <c r="E234" s="568">
        <f t="shared" si="54"/>
        <v>997</v>
      </c>
      <c r="F234" s="280">
        <f t="shared" si="55"/>
        <v>2048</v>
      </c>
      <c r="G234" s="239">
        <v>1055</v>
      </c>
      <c r="H234" s="266">
        <v>993</v>
      </c>
      <c r="I234" s="339">
        <f t="shared" si="43"/>
        <v>7</v>
      </c>
      <c r="J234" s="215">
        <v>3</v>
      </c>
      <c r="K234" s="216">
        <v>4</v>
      </c>
      <c r="L234" s="3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 spans="1:25" s="12" customFormat="1" ht="15" customHeight="1">
      <c r="A235" s="229" t="s">
        <v>451</v>
      </c>
      <c r="B235" s="588">
        <v>1223</v>
      </c>
      <c r="C235" s="281">
        <f t="shared" si="53"/>
        <v>1967</v>
      </c>
      <c r="D235" s="335">
        <f t="shared" si="54"/>
        <v>993</v>
      </c>
      <c r="E235" s="568">
        <f t="shared" si="54"/>
        <v>974</v>
      </c>
      <c r="F235" s="280">
        <f t="shared" si="55"/>
        <v>1954</v>
      </c>
      <c r="G235" s="239">
        <v>982</v>
      </c>
      <c r="H235" s="266">
        <v>972</v>
      </c>
      <c r="I235" s="339">
        <f t="shared" si="43"/>
        <v>13</v>
      </c>
      <c r="J235" s="215">
        <v>11</v>
      </c>
      <c r="K235" s="216">
        <v>2</v>
      </c>
      <c r="L235" s="3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 spans="1:25" s="12" customFormat="1" ht="15" customHeight="1">
      <c r="A236" s="229" t="s">
        <v>452</v>
      </c>
      <c r="B236" s="588">
        <v>1433</v>
      </c>
      <c r="C236" s="281">
        <f t="shared" si="53"/>
        <v>2385</v>
      </c>
      <c r="D236" s="335">
        <f t="shared" si="54"/>
        <v>1148</v>
      </c>
      <c r="E236" s="568">
        <f t="shared" si="54"/>
        <v>1237</v>
      </c>
      <c r="F236" s="280">
        <f t="shared" si="55"/>
        <v>2373</v>
      </c>
      <c r="G236" s="239">
        <v>1143</v>
      </c>
      <c r="H236" s="266">
        <v>1230</v>
      </c>
      <c r="I236" s="339">
        <f t="shared" si="43"/>
        <v>12</v>
      </c>
      <c r="J236" s="215">
        <v>5</v>
      </c>
      <c r="K236" s="216">
        <v>7</v>
      </c>
      <c r="L236" s="3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 spans="1:25" s="12" customFormat="1" ht="15" customHeight="1">
      <c r="A237" s="229" t="s">
        <v>453</v>
      </c>
      <c r="B237" s="588">
        <v>767</v>
      </c>
      <c r="C237" s="281">
        <f t="shared" si="53"/>
        <v>1223</v>
      </c>
      <c r="D237" s="335">
        <f t="shared" si="54"/>
        <v>617</v>
      </c>
      <c r="E237" s="568">
        <f t="shared" si="54"/>
        <v>606</v>
      </c>
      <c r="F237" s="280">
        <f t="shared" si="55"/>
        <v>1218</v>
      </c>
      <c r="G237" s="239">
        <v>616</v>
      </c>
      <c r="H237" s="266">
        <v>602</v>
      </c>
      <c r="I237" s="339">
        <f t="shared" si="43"/>
        <v>5</v>
      </c>
      <c r="J237" s="215">
        <v>1</v>
      </c>
      <c r="K237" s="216">
        <v>4</v>
      </c>
      <c r="L237" s="3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 spans="1:25" s="12" customFormat="1" ht="15" customHeight="1">
      <c r="A238" s="230" t="s">
        <v>4911</v>
      </c>
      <c r="B238" s="588">
        <v>848</v>
      </c>
      <c r="C238" s="281">
        <f t="shared" si="53"/>
        <v>1314</v>
      </c>
      <c r="D238" s="335">
        <f t="shared" si="54"/>
        <v>692</v>
      </c>
      <c r="E238" s="568">
        <f t="shared" si="54"/>
        <v>622</v>
      </c>
      <c r="F238" s="280">
        <f t="shared" si="55"/>
        <v>1300</v>
      </c>
      <c r="G238" s="239">
        <v>680</v>
      </c>
      <c r="H238" s="266">
        <v>620</v>
      </c>
      <c r="I238" s="339">
        <f t="shared" si="43"/>
        <v>14</v>
      </c>
      <c r="J238" s="215">
        <v>12</v>
      </c>
      <c r="K238" s="216">
        <v>2</v>
      </c>
      <c r="L238" s="3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 spans="1:25" s="12" customFormat="1" ht="15" customHeight="1">
      <c r="A239" s="227" t="s">
        <v>132</v>
      </c>
      <c r="B239" s="582">
        <f>SUM(B240:B257)</f>
        <v>28930</v>
      </c>
      <c r="C239" s="579">
        <f>SUM(C240:C257)</f>
        <v>51061</v>
      </c>
      <c r="D239" s="236">
        <f>SUM(D240:D257)</f>
        <v>25083</v>
      </c>
      <c r="E239" s="566">
        <f>SUM(E240:E257)</f>
        <v>25978</v>
      </c>
      <c r="F239" s="572">
        <f t="shared" si="55"/>
        <v>50560</v>
      </c>
      <c r="G239" s="236">
        <f>SUM(G240:G257)</f>
        <v>24809</v>
      </c>
      <c r="H239" s="573">
        <f>SUM(H240:H257)</f>
        <v>25751</v>
      </c>
      <c r="I239" s="233">
        <f t="shared" si="43"/>
        <v>501</v>
      </c>
      <c r="J239" s="211">
        <f>SUM(J240:J257)</f>
        <v>274</v>
      </c>
      <c r="K239" s="212">
        <f>SUM(K240:K257)</f>
        <v>227</v>
      </c>
      <c r="L239" s="32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 spans="1:25" s="12" customFormat="1" ht="15" customHeight="1">
      <c r="A240" s="229" t="s">
        <v>454</v>
      </c>
      <c r="B240" s="588">
        <v>6697</v>
      </c>
      <c r="C240" s="281">
        <f>D240+E240</f>
        <v>13082</v>
      </c>
      <c r="D240" s="335">
        <f>G240+J240</f>
        <v>6419</v>
      </c>
      <c r="E240" s="568">
        <f>H240+K240</f>
        <v>6663</v>
      </c>
      <c r="F240" s="280">
        <f>G240+H240</f>
        <v>12945</v>
      </c>
      <c r="G240" s="239">
        <v>6346</v>
      </c>
      <c r="H240" s="266">
        <v>6599</v>
      </c>
      <c r="I240" s="339">
        <f t="shared" si="43"/>
        <v>137</v>
      </c>
      <c r="J240" s="470">
        <v>73</v>
      </c>
      <c r="K240" s="471">
        <v>64</v>
      </c>
      <c r="L240" s="3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 spans="1:25" s="12" customFormat="1" ht="15" customHeight="1">
      <c r="A241" s="229" t="s">
        <v>455</v>
      </c>
      <c r="B241" s="588">
        <v>1166</v>
      </c>
      <c r="C241" s="281">
        <f t="shared" ref="C241:C257" si="56">D241+E241</f>
        <v>1968</v>
      </c>
      <c r="D241" s="335">
        <f t="shared" ref="D241:E257" si="57">G241+J241</f>
        <v>992</v>
      </c>
      <c r="E241" s="568">
        <f t="shared" si="57"/>
        <v>976</v>
      </c>
      <c r="F241" s="280">
        <f t="shared" ref="F241:F257" si="58">G241+H241</f>
        <v>1925</v>
      </c>
      <c r="G241" s="239">
        <v>955</v>
      </c>
      <c r="H241" s="266">
        <v>970</v>
      </c>
      <c r="I241" s="339">
        <f t="shared" si="43"/>
        <v>43</v>
      </c>
      <c r="J241" s="470">
        <v>37</v>
      </c>
      <c r="K241" s="471">
        <v>6</v>
      </c>
      <c r="L241" s="3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 spans="1:25" s="12" customFormat="1" ht="15" customHeight="1">
      <c r="A242" s="229" t="s">
        <v>456</v>
      </c>
      <c r="B242" s="588">
        <v>984</v>
      </c>
      <c r="C242" s="281">
        <f t="shared" si="56"/>
        <v>1598</v>
      </c>
      <c r="D242" s="335">
        <f t="shared" si="57"/>
        <v>783</v>
      </c>
      <c r="E242" s="568">
        <f t="shared" si="57"/>
        <v>815</v>
      </c>
      <c r="F242" s="280">
        <f t="shared" si="58"/>
        <v>1590</v>
      </c>
      <c r="G242" s="239">
        <v>778</v>
      </c>
      <c r="H242" s="266">
        <v>812</v>
      </c>
      <c r="I242" s="339">
        <f t="shared" si="43"/>
        <v>8</v>
      </c>
      <c r="J242" s="470">
        <v>5</v>
      </c>
      <c r="K242" s="471">
        <v>3</v>
      </c>
      <c r="L242" s="3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 spans="1:25" s="12" customFormat="1" ht="15" customHeight="1">
      <c r="A243" s="229" t="s">
        <v>457</v>
      </c>
      <c r="B243" s="588">
        <v>993</v>
      </c>
      <c r="C243" s="281">
        <f t="shared" si="56"/>
        <v>1750</v>
      </c>
      <c r="D243" s="335">
        <f t="shared" si="57"/>
        <v>864</v>
      </c>
      <c r="E243" s="568">
        <f t="shared" si="57"/>
        <v>886</v>
      </c>
      <c r="F243" s="280">
        <f t="shared" si="58"/>
        <v>1741</v>
      </c>
      <c r="G243" s="239">
        <v>862</v>
      </c>
      <c r="H243" s="266">
        <v>879</v>
      </c>
      <c r="I243" s="339">
        <f t="shared" si="43"/>
        <v>9</v>
      </c>
      <c r="J243" s="470">
        <v>2</v>
      </c>
      <c r="K243" s="471">
        <v>7</v>
      </c>
      <c r="L243" s="3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 spans="1:25" s="12" customFormat="1" ht="15" customHeight="1">
      <c r="A244" s="229" t="s">
        <v>458</v>
      </c>
      <c r="B244" s="588">
        <v>962</v>
      </c>
      <c r="C244" s="281">
        <f t="shared" si="56"/>
        <v>1569</v>
      </c>
      <c r="D244" s="335">
        <f t="shared" si="57"/>
        <v>766</v>
      </c>
      <c r="E244" s="568">
        <f t="shared" si="57"/>
        <v>803</v>
      </c>
      <c r="F244" s="280">
        <f t="shared" si="58"/>
        <v>1555</v>
      </c>
      <c r="G244" s="239">
        <v>756</v>
      </c>
      <c r="H244" s="266">
        <v>799</v>
      </c>
      <c r="I244" s="339">
        <f t="shared" si="43"/>
        <v>14</v>
      </c>
      <c r="J244" s="470">
        <v>10</v>
      </c>
      <c r="K244" s="471">
        <v>4</v>
      </c>
      <c r="L244" s="3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 spans="1:25" s="12" customFormat="1" ht="15" customHeight="1">
      <c r="A245" s="229" t="s">
        <v>459</v>
      </c>
      <c r="B245" s="588">
        <v>808</v>
      </c>
      <c r="C245" s="281">
        <f t="shared" si="56"/>
        <v>1463</v>
      </c>
      <c r="D245" s="335">
        <f t="shared" si="57"/>
        <v>744</v>
      </c>
      <c r="E245" s="568">
        <f t="shared" si="57"/>
        <v>719</v>
      </c>
      <c r="F245" s="280">
        <f t="shared" si="58"/>
        <v>1456</v>
      </c>
      <c r="G245" s="239">
        <v>742</v>
      </c>
      <c r="H245" s="266">
        <v>714</v>
      </c>
      <c r="I245" s="339">
        <f t="shared" si="43"/>
        <v>7</v>
      </c>
      <c r="J245" s="470">
        <v>2</v>
      </c>
      <c r="K245" s="471">
        <v>5</v>
      </c>
      <c r="L245" s="3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 spans="1:25" s="12" customFormat="1" ht="15" customHeight="1">
      <c r="A246" s="229" t="s">
        <v>460</v>
      </c>
      <c r="B246" s="588">
        <v>862</v>
      </c>
      <c r="C246" s="281">
        <f t="shared" si="56"/>
        <v>1474</v>
      </c>
      <c r="D246" s="335">
        <f t="shared" si="57"/>
        <v>741</v>
      </c>
      <c r="E246" s="568">
        <f t="shared" si="57"/>
        <v>733</v>
      </c>
      <c r="F246" s="280">
        <f t="shared" si="58"/>
        <v>1452</v>
      </c>
      <c r="G246" s="239">
        <v>730</v>
      </c>
      <c r="H246" s="266">
        <v>722</v>
      </c>
      <c r="I246" s="339">
        <f t="shared" si="43"/>
        <v>22</v>
      </c>
      <c r="J246" s="470">
        <v>11</v>
      </c>
      <c r="K246" s="471">
        <v>11</v>
      </c>
      <c r="L246" s="3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 spans="1:25" s="12" customFormat="1" ht="15" customHeight="1">
      <c r="A247" s="229" t="s">
        <v>461</v>
      </c>
      <c r="B247" s="588">
        <v>2508</v>
      </c>
      <c r="C247" s="281">
        <f t="shared" si="56"/>
        <v>4240</v>
      </c>
      <c r="D247" s="335">
        <f t="shared" si="57"/>
        <v>2077</v>
      </c>
      <c r="E247" s="568">
        <f t="shared" si="57"/>
        <v>2163</v>
      </c>
      <c r="F247" s="280">
        <f t="shared" si="58"/>
        <v>4204</v>
      </c>
      <c r="G247" s="239">
        <v>2058</v>
      </c>
      <c r="H247" s="266">
        <v>2146</v>
      </c>
      <c r="I247" s="339">
        <f t="shared" si="43"/>
        <v>36</v>
      </c>
      <c r="J247" s="470">
        <v>19</v>
      </c>
      <c r="K247" s="471">
        <v>17</v>
      </c>
      <c r="L247" s="3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 spans="1:25" s="12" customFormat="1" ht="15" customHeight="1">
      <c r="A248" s="229" t="s">
        <v>462</v>
      </c>
      <c r="B248" s="588">
        <v>2297</v>
      </c>
      <c r="C248" s="281">
        <f t="shared" si="56"/>
        <v>3902</v>
      </c>
      <c r="D248" s="335">
        <f t="shared" si="57"/>
        <v>1910</v>
      </c>
      <c r="E248" s="568">
        <f t="shared" si="57"/>
        <v>1992</v>
      </c>
      <c r="F248" s="280">
        <f t="shared" si="58"/>
        <v>3844</v>
      </c>
      <c r="G248" s="239">
        <v>1876</v>
      </c>
      <c r="H248" s="266">
        <v>1968</v>
      </c>
      <c r="I248" s="339">
        <f t="shared" si="43"/>
        <v>58</v>
      </c>
      <c r="J248" s="470">
        <v>34</v>
      </c>
      <c r="K248" s="471">
        <v>24</v>
      </c>
      <c r="L248" s="3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 spans="1:25" s="12" customFormat="1" ht="15" customHeight="1">
      <c r="A249" s="229" t="s">
        <v>463</v>
      </c>
      <c r="B249" s="588">
        <v>1534</v>
      </c>
      <c r="C249" s="281">
        <f t="shared" si="56"/>
        <v>2584</v>
      </c>
      <c r="D249" s="335">
        <f t="shared" si="57"/>
        <v>1268</v>
      </c>
      <c r="E249" s="568">
        <f t="shared" si="57"/>
        <v>1316</v>
      </c>
      <c r="F249" s="280">
        <f t="shared" si="58"/>
        <v>2564</v>
      </c>
      <c r="G249" s="239">
        <v>1257</v>
      </c>
      <c r="H249" s="266">
        <v>1307</v>
      </c>
      <c r="I249" s="339">
        <f t="shared" si="43"/>
        <v>20</v>
      </c>
      <c r="J249" s="470">
        <v>11</v>
      </c>
      <c r="K249" s="471">
        <v>9</v>
      </c>
      <c r="L249" s="3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 spans="1:25" s="12" customFormat="1" ht="15" customHeight="1">
      <c r="A250" s="229" t="s">
        <v>464</v>
      </c>
      <c r="B250" s="588">
        <v>1014</v>
      </c>
      <c r="C250" s="281">
        <f t="shared" si="56"/>
        <v>1774</v>
      </c>
      <c r="D250" s="335">
        <f t="shared" si="57"/>
        <v>883</v>
      </c>
      <c r="E250" s="568">
        <f t="shared" si="57"/>
        <v>891</v>
      </c>
      <c r="F250" s="280">
        <f t="shared" si="58"/>
        <v>1762</v>
      </c>
      <c r="G250" s="239">
        <v>878</v>
      </c>
      <c r="H250" s="266">
        <v>884</v>
      </c>
      <c r="I250" s="339">
        <f t="shared" si="43"/>
        <v>12</v>
      </c>
      <c r="J250" s="470">
        <v>5</v>
      </c>
      <c r="K250" s="471">
        <v>7</v>
      </c>
      <c r="L250" s="3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 spans="1:25" s="12" customFormat="1" ht="15" customHeight="1">
      <c r="A251" s="229" t="s">
        <v>465</v>
      </c>
      <c r="B251" s="588">
        <v>983</v>
      </c>
      <c r="C251" s="281">
        <f t="shared" si="56"/>
        <v>1707</v>
      </c>
      <c r="D251" s="335">
        <f t="shared" si="57"/>
        <v>854</v>
      </c>
      <c r="E251" s="568">
        <f t="shared" si="57"/>
        <v>853</v>
      </c>
      <c r="F251" s="280">
        <f t="shared" si="58"/>
        <v>1693</v>
      </c>
      <c r="G251" s="239">
        <v>848</v>
      </c>
      <c r="H251" s="266">
        <v>845</v>
      </c>
      <c r="I251" s="339">
        <f t="shared" si="43"/>
        <v>14</v>
      </c>
      <c r="J251" s="470">
        <v>6</v>
      </c>
      <c r="K251" s="471">
        <v>8</v>
      </c>
      <c r="L251" s="3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 spans="1:25" s="12" customFormat="1" ht="15" customHeight="1">
      <c r="A252" s="229" t="s">
        <v>466</v>
      </c>
      <c r="B252" s="588">
        <v>1039</v>
      </c>
      <c r="C252" s="281">
        <f t="shared" si="56"/>
        <v>1808</v>
      </c>
      <c r="D252" s="335">
        <f t="shared" si="57"/>
        <v>873</v>
      </c>
      <c r="E252" s="568">
        <f t="shared" si="57"/>
        <v>935</v>
      </c>
      <c r="F252" s="280">
        <f t="shared" si="58"/>
        <v>1787</v>
      </c>
      <c r="G252" s="239">
        <v>862</v>
      </c>
      <c r="H252" s="266">
        <v>925</v>
      </c>
      <c r="I252" s="339">
        <f t="shared" si="43"/>
        <v>21</v>
      </c>
      <c r="J252" s="470">
        <v>11</v>
      </c>
      <c r="K252" s="471">
        <v>10</v>
      </c>
      <c r="L252" s="3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 spans="1:25" s="12" customFormat="1" ht="15" customHeight="1">
      <c r="A253" s="229" t="s">
        <v>467</v>
      </c>
      <c r="B253" s="588">
        <v>2537</v>
      </c>
      <c r="C253" s="281">
        <f t="shared" si="56"/>
        <v>4574</v>
      </c>
      <c r="D253" s="335">
        <f t="shared" si="57"/>
        <v>2198</v>
      </c>
      <c r="E253" s="568">
        <f t="shared" si="57"/>
        <v>2376</v>
      </c>
      <c r="F253" s="280">
        <f t="shared" si="58"/>
        <v>4537</v>
      </c>
      <c r="G253" s="239">
        <v>2182</v>
      </c>
      <c r="H253" s="266">
        <v>2355</v>
      </c>
      <c r="I253" s="339">
        <f t="shared" si="43"/>
        <v>37</v>
      </c>
      <c r="J253" s="470">
        <v>16</v>
      </c>
      <c r="K253" s="471">
        <v>21</v>
      </c>
      <c r="L253" s="3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s="12" customFormat="1" ht="15" customHeight="1">
      <c r="A254" s="229" t="s">
        <v>468</v>
      </c>
      <c r="B254" s="588">
        <v>2208</v>
      </c>
      <c r="C254" s="281">
        <f t="shared" si="56"/>
        <v>3780</v>
      </c>
      <c r="D254" s="335">
        <f t="shared" si="57"/>
        <v>1845</v>
      </c>
      <c r="E254" s="568">
        <f t="shared" si="57"/>
        <v>1935</v>
      </c>
      <c r="F254" s="280">
        <f t="shared" si="58"/>
        <v>3738</v>
      </c>
      <c r="G254" s="239">
        <v>1818</v>
      </c>
      <c r="H254" s="266">
        <v>1920</v>
      </c>
      <c r="I254" s="339">
        <f t="shared" si="43"/>
        <v>42</v>
      </c>
      <c r="J254" s="470">
        <v>27</v>
      </c>
      <c r="K254" s="471">
        <v>15</v>
      </c>
      <c r="L254" s="3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 spans="1:25" s="12" customFormat="1" ht="15" customHeight="1">
      <c r="A255" s="229" t="s">
        <v>469</v>
      </c>
      <c r="B255" s="588">
        <v>514</v>
      </c>
      <c r="C255" s="281">
        <f t="shared" si="56"/>
        <v>819</v>
      </c>
      <c r="D255" s="335">
        <f t="shared" si="57"/>
        <v>392</v>
      </c>
      <c r="E255" s="568">
        <f t="shared" si="57"/>
        <v>427</v>
      </c>
      <c r="F255" s="280">
        <f t="shared" si="58"/>
        <v>817</v>
      </c>
      <c r="G255" s="239">
        <v>390</v>
      </c>
      <c r="H255" s="266">
        <v>427</v>
      </c>
      <c r="I255" s="339">
        <f t="shared" si="43"/>
        <v>2</v>
      </c>
      <c r="J255" s="470">
        <v>2</v>
      </c>
      <c r="K255" s="471">
        <v>0</v>
      </c>
      <c r="L255" s="3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 spans="1:25" s="12" customFormat="1" ht="15" customHeight="1">
      <c r="A256" s="229" t="s">
        <v>470</v>
      </c>
      <c r="B256" s="588">
        <v>1274</v>
      </c>
      <c r="C256" s="281">
        <f t="shared" si="56"/>
        <v>2138</v>
      </c>
      <c r="D256" s="335">
        <f t="shared" si="57"/>
        <v>1072</v>
      </c>
      <c r="E256" s="568">
        <f t="shared" si="57"/>
        <v>1066</v>
      </c>
      <c r="F256" s="280">
        <f t="shared" si="58"/>
        <v>2121</v>
      </c>
      <c r="G256" s="239">
        <v>1069</v>
      </c>
      <c r="H256" s="266">
        <v>1052</v>
      </c>
      <c r="I256" s="339">
        <f t="shared" si="43"/>
        <v>17</v>
      </c>
      <c r="J256" s="470">
        <v>3</v>
      </c>
      <c r="K256" s="471">
        <v>14</v>
      </c>
      <c r="L256" s="3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 spans="1:25" s="12" customFormat="1" ht="15" customHeight="1">
      <c r="A257" s="229" t="s">
        <v>471</v>
      </c>
      <c r="B257" s="588">
        <v>550</v>
      </c>
      <c r="C257" s="281">
        <f t="shared" si="56"/>
        <v>831</v>
      </c>
      <c r="D257" s="335">
        <f t="shared" si="57"/>
        <v>402</v>
      </c>
      <c r="E257" s="568">
        <f t="shared" si="57"/>
        <v>429</v>
      </c>
      <c r="F257" s="280">
        <f t="shared" si="58"/>
        <v>829</v>
      </c>
      <c r="G257" s="239">
        <v>402</v>
      </c>
      <c r="H257" s="266">
        <v>427</v>
      </c>
      <c r="I257" s="339">
        <f t="shared" si="43"/>
        <v>2</v>
      </c>
      <c r="J257" s="469">
        <v>0</v>
      </c>
      <c r="K257" s="471">
        <v>2</v>
      </c>
      <c r="L257" s="3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 s="12" customFormat="1" ht="15" customHeight="1">
      <c r="A258" s="227" t="s">
        <v>133</v>
      </c>
      <c r="B258" s="582">
        <f>SUM(B259:B266)</f>
        <v>14085</v>
      </c>
      <c r="C258" s="579">
        <f>SUM(C259:C266)</f>
        <v>24719</v>
      </c>
      <c r="D258" s="236">
        <f>SUM(D259:D266)</f>
        <v>12345</v>
      </c>
      <c r="E258" s="566">
        <f>SUM(E259:E266)</f>
        <v>12374</v>
      </c>
      <c r="F258" s="572">
        <f>SUM(F259:F266)</f>
        <v>24538</v>
      </c>
      <c r="G258" s="236">
        <f t="shared" ref="G258:H258" si="59">SUM(G259:G266)</f>
        <v>12281</v>
      </c>
      <c r="H258" s="573">
        <f t="shared" si="59"/>
        <v>12257</v>
      </c>
      <c r="I258" s="233">
        <f t="shared" si="43"/>
        <v>181</v>
      </c>
      <c r="J258" s="211">
        <f>SUM(J259:J266)</f>
        <v>64</v>
      </c>
      <c r="K258" s="212">
        <f>SUM(K259:K266)</f>
        <v>117</v>
      </c>
      <c r="L258" s="32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 s="12" customFormat="1" ht="15" customHeight="1">
      <c r="A259" s="229" t="s">
        <v>489</v>
      </c>
      <c r="B259" s="588">
        <v>2655</v>
      </c>
      <c r="C259" s="281">
        <f>D259+E259</f>
        <v>5130</v>
      </c>
      <c r="D259" s="335">
        <f>G259+J259</f>
        <v>2523</v>
      </c>
      <c r="E259" s="568">
        <f>H259+K259</f>
        <v>2607</v>
      </c>
      <c r="F259" s="280">
        <f>G259+H259</f>
        <v>5097</v>
      </c>
      <c r="G259" s="239">
        <v>2515</v>
      </c>
      <c r="H259" s="266">
        <v>2582</v>
      </c>
      <c r="I259" s="339">
        <f t="shared" si="43"/>
        <v>33</v>
      </c>
      <c r="J259" s="215">
        <v>8</v>
      </c>
      <c r="K259" s="216">
        <v>25</v>
      </c>
      <c r="L259" s="3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 s="12" customFormat="1" ht="15" customHeight="1">
      <c r="A260" s="230" t="s">
        <v>743</v>
      </c>
      <c r="B260" s="588">
        <v>1084</v>
      </c>
      <c r="C260" s="281">
        <f t="shared" ref="C260:C266" si="60">D260+E260</f>
        <v>1817</v>
      </c>
      <c r="D260" s="335">
        <f t="shared" ref="D260:E266" si="61">G260+J260</f>
        <v>910</v>
      </c>
      <c r="E260" s="568">
        <f t="shared" si="61"/>
        <v>907</v>
      </c>
      <c r="F260" s="280">
        <f t="shared" ref="F260:F267" si="62">G260+H260</f>
        <v>1810</v>
      </c>
      <c r="G260" s="239">
        <v>907</v>
      </c>
      <c r="H260" s="266">
        <v>903</v>
      </c>
      <c r="I260" s="339">
        <f t="shared" si="43"/>
        <v>7</v>
      </c>
      <c r="J260" s="560">
        <v>3</v>
      </c>
      <c r="K260" s="561">
        <v>4</v>
      </c>
      <c r="L260" s="3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 s="12" customFormat="1" ht="15" customHeight="1">
      <c r="A261" s="229" t="s">
        <v>490</v>
      </c>
      <c r="B261" s="588">
        <v>1438</v>
      </c>
      <c r="C261" s="281">
        <f t="shared" si="60"/>
        <v>2475</v>
      </c>
      <c r="D261" s="335">
        <f t="shared" si="61"/>
        <v>1220</v>
      </c>
      <c r="E261" s="568">
        <f t="shared" si="61"/>
        <v>1255</v>
      </c>
      <c r="F261" s="280">
        <f t="shared" si="62"/>
        <v>2455</v>
      </c>
      <c r="G261" s="239">
        <v>1217</v>
      </c>
      <c r="H261" s="266">
        <v>1238</v>
      </c>
      <c r="I261" s="339">
        <f t="shared" si="43"/>
        <v>20</v>
      </c>
      <c r="J261" s="215">
        <v>3</v>
      </c>
      <c r="K261" s="216">
        <v>17</v>
      </c>
      <c r="L261" s="3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 s="12" customFormat="1" ht="15" customHeight="1">
      <c r="A262" s="229" t="s">
        <v>491</v>
      </c>
      <c r="B262" s="588">
        <v>1189</v>
      </c>
      <c r="C262" s="281">
        <f t="shared" si="60"/>
        <v>2106</v>
      </c>
      <c r="D262" s="335">
        <f t="shared" si="61"/>
        <v>1055</v>
      </c>
      <c r="E262" s="568">
        <f t="shared" si="61"/>
        <v>1051</v>
      </c>
      <c r="F262" s="280">
        <f t="shared" si="62"/>
        <v>2092</v>
      </c>
      <c r="G262" s="239">
        <v>1049</v>
      </c>
      <c r="H262" s="266">
        <v>1043</v>
      </c>
      <c r="I262" s="339">
        <f t="shared" si="43"/>
        <v>14</v>
      </c>
      <c r="J262" s="215">
        <v>6</v>
      </c>
      <c r="K262" s="216">
        <v>8</v>
      </c>
      <c r="L262" s="3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 s="12" customFormat="1" ht="15" customHeight="1">
      <c r="A263" s="229" t="s">
        <v>492</v>
      </c>
      <c r="B263" s="588">
        <v>1438</v>
      </c>
      <c r="C263" s="281">
        <f t="shared" si="60"/>
        <v>2511</v>
      </c>
      <c r="D263" s="335">
        <f t="shared" si="61"/>
        <v>1252</v>
      </c>
      <c r="E263" s="568">
        <f t="shared" si="61"/>
        <v>1259</v>
      </c>
      <c r="F263" s="280">
        <f t="shared" si="62"/>
        <v>2490</v>
      </c>
      <c r="G263" s="239">
        <v>1242</v>
      </c>
      <c r="H263" s="266">
        <v>1248</v>
      </c>
      <c r="I263" s="339">
        <f t="shared" ref="I263:I326" si="63">SUM(J263:K263)</f>
        <v>21</v>
      </c>
      <c r="J263" s="215">
        <v>10</v>
      </c>
      <c r="K263" s="216">
        <v>11</v>
      </c>
      <c r="L263" s="3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 s="12" customFormat="1" ht="15" customHeight="1">
      <c r="A264" s="229" t="s">
        <v>493</v>
      </c>
      <c r="B264" s="588">
        <v>1591</v>
      </c>
      <c r="C264" s="281">
        <f t="shared" si="60"/>
        <v>2597</v>
      </c>
      <c r="D264" s="335">
        <f t="shared" si="61"/>
        <v>1259</v>
      </c>
      <c r="E264" s="568">
        <f t="shared" si="61"/>
        <v>1338</v>
      </c>
      <c r="F264" s="280">
        <f t="shared" si="62"/>
        <v>2580</v>
      </c>
      <c r="G264" s="239">
        <v>1254</v>
      </c>
      <c r="H264" s="266">
        <v>1326</v>
      </c>
      <c r="I264" s="339">
        <f t="shared" si="63"/>
        <v>17</v>
      </c>
      <c r="J264" s="215">
        <v>5</v>
      </c>
      <c r="K264" s="216">
        <v>12</v>
      </c>
      <c r="L264" s="3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 s="12" customFormat="1" ht="15" customHeight="1">
      <c r="A265" s="229" t="s">
        <v>494</v>
      </c>
      <c r="B265" s="588">
        <v>1046</v>
      </c>
      <c r="C265" s="281">
        <f t="shared" si="60"/>
        <v>1750</v>
      </c>
      <c r="D265" s="335">
        <f t="shared" si="61"/>
        <v>879</v>
      </c>
      <c r="E265" s="568">
        <f t="shared" si="61"/>
        <v>871</v>
      </c>
      <c r="F265" s="280">
        <f t="shared" si="62"/>
        <v>1736</v>
      </c>
      <c r="G265" s="239">
        <v>877</v>
      </c>
      <c r="H265" s="266">
        <v>859</v>
      </c>
      <c r="I265" s="339">
        <f t="shared" si="63"/>
        <v>14</v>
      </c>
      <c r="J265" s="215">
        <v>2</v>
      </c>
      <c r="K265" s="216">
        <v>12</v>
      </c>
      <c r="L265" s="3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 s="12" customFormat="1" ht="15" customHeight="1">
      <c r="A266" s="229" t="s">
        <v>495</v>
      </c>
      <c r="B266" s="588">
        <v>3644</v>
      </c>
      <c r="C266" s="281">
        <f t="shared" si="60"/>
        <v>6333</v>
      </c>
      <c r="D266" s="335">
        <f t="shared" si="61"/>
        <v>3247</v>
      </c>
      <c r="E266" s="568">
        <f t="shared" si="61"/>
        <v>3086</v>
      </c>
      <c r="F266" s="280">
        <f t="shared" si="62"/>
        <v>6278</v>
      </c>
      <c r="G266" s="239">
        <v>3220</v>
      </c>
      <c r="H266" s="266">
        <v>3058</v>
      </c>
      <c r="I266" s="339">
        <f t="shared" si="63"/>
        <v>55</v>
      </c>
      <c r="J266" s="215">
        <v>27</v>
      </c>
      <c r="K266" s="216">
        <v>28</v>
      </c>
      <c r="L266" s="3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 spans="1:25" s="12" customFormat="1" ht="15" customHeight="1">
      <c r="A267" s="227" t="s">
        <v>134</v>
      </c>
      <c r="B267" s="582">
        <f>SUM(B268:B273)</f>
        <v>9074</v>
      </c>
      <c r="C267" s="579">
        <f>SUM(C268:C273)</f>
        <v>16506</v>
      </c>
      <c r="D267" s="236">
        <f>SUM(D268:D273)</f>
        <v>8209</v>
      </c>
      <c r="E267" s="566">
        <f>SUM(E268:E273)</f>
        <v>8297</v>
      </c>
      <c r="F267" s="572">
        <f t="shared" si="62"/>
        <v>16256</v>
      </c>
      <c r="G267" s="236">
        <f>SUM(G268:G273)</f>
        <v>8111</v>
      </c>
      <c r="H267" s="573">
        <f>SUM(H268:H273)</f>
        <v>8145</v>
      </c>
      <c r="I267" s="233">
        <f t="shared" si="63"/>
        <v>250</v>
      </c>
      <c r="J267" s="211">
        <f t="shared" ref="J267:K267" si="64">SUM(J268:J273)</f>
        <v>98</v>
      </c>
      <c r="K267" s="212">
        <f t="shared" si="64"/>
        <v>152</v>
      </c>
      <c r="L267" s="32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 spans="1:25" s="12" customFormat="1" ht="15" customHeight="1">
      <c r="A268" s="229" t="s">
        <v>472</v>
      </c>
      <c r="B268" s="588">
        <v>3710</v>
      </c>
      <c r="C268" s="281">
        <f>D268+E268</f>
        <v>7161</v>
      </c>
      <c r="D268" s="335">
        <f>G268+J268</f>
        <v>3539</v>
      </c>
      <c r="E268" s="568">
        <f>H268+K268</f>
        <v>3622</v>
      </c>
      <c r="F268" s="280">
        <f>G268+H268</f>
        <v>7091</v>
      </c>
      <c r="G268" s="239">
        <v>3516</v>
      </c>
      <c r="H268" s="266">
        <v>3575</v>
      </c>
      <c r="I268" s="339">
        <f t="shared" si="63"/>
        <v>70</v>
      </c>
      <c r="J268" s="215">
        <v>23</v>
      </c>
      <c r="K268" s="216">
        <v>47</v>
      </c>
      <c r="L268" s="3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 spans="1:25" s="12" customFormat="1" ht="15" customHeight="1">
      <c r="A269" s="229" t="s">
        <v>473</v>
      </c>
      <c r="B269" s="588">
        <v>1222</v>
      </c>
      <c r="C269" s="281">
        <f t="shared" ref="C269:C274" si="65">D269+E269</f>
        <v>2119</v>
      </c>
      <c r="D269" s="335">
        <f t="shared" ref="D269:E273" si="66">G269+J269</f>
        <v>1019</v>
      </c>
      <c r="E269" s="568">
        <f t="shared" si="66"/>
        <v>1100</v>
      </c>
      <c r="F269" s="280">
        <f t="shared" ref="F269:F274" si="67">G269+H269</f>
        <v>2092</v>
      </c>
      <c r="G269" s="239">
        <v>1010</v>
      </c>
      <c r="H269" s="266">
        <v>1082</v>
      </c>
      <c r="I269" s="339">
        <f t="shared" si="63"/>
        <v>27</v>
      </c>
      <c r="J269" s="215">
        <v>9</v>
      </c>
      <c r="K269" s="216">
        <v>18</v>
      </c>
      <c r="L269" s="3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 spans="1:25" s="12" customFormat="1" ht="15" customHeight="1">
      <c r="A270" s="229" t="s">
        <v>474</v>
      </c>
      <c r="B270" s="588">
        <v>1014</v>
      </c>
      <c r="C270" s="281">
        <f t="shared" si="65"/>
        <v>1726</v>
      </c>
      <c r="D270" s="335">
        <f t="shared" si="66"/>
        <v>876</v>
      </c>
      <c r="E270" s="568">
        <f t="shared" si="66"/>
        <v>850</v>
      </c>
      <c r="F270" s="280">
        <f t="shared" si="67"/>
        <v>1684</v>
      </c>
      <c r="G270" s="239">
        <v>862</v>
      </c>
      <c r="H270" s="266">
        <v>822</v>
      </c>
      <c r="I270" s="339">
        <f t="shared" si="63"/>
        <v>42</v>
      </c>
      <c r="J270" s="215">
        <v>14</v>
      </c>
      <c r="K270" s="216">
        <v>28</v>
      </c>
      <c r="L270" s="3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 spans="1:25" s="12" customFormat="1" ht="15" customHeight="1">
      <c r="A271" s="229" t="s">
        <v>475</v>
      </c>
      <c r="B271" s="588">
        <v>985</v>
      </c>
      <c r="C271" s="281">
        <f t="shared" si="65"/>
        <v>1769</v>
      </c>
      <c r="D271" s="335">
        <f t="shared" si="66"/>
        <v>880</v>
      </c>
      <c r="E271" s="568">
        <f t="shared" si="66"/>
        <v>889</v>
      </c>
      <c r="F271" s="280">
        <f t="shared" si="67"/>
        <v>1743</v>
      </c>
      <c r="G271" s="239">
        <v>862</v>
      </c>
      <c r="H271" s="266">
        <v>881</v>
      </c>
      <c r="I271" s="339">
        <f t="shared" si="63"/>
        <v>26</v>
      </c>
      <c r="J271" s="215">
        <v>18</v>
      </c>
      <c r="K271" s="216">
        <v>8</v>
      </c>
      <c r="L271" s="3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 spans="1:25" s="12" customFormat="1" ht="15" customHeight="1">
      <c r="A272" s="229" t="s">
        <v>476</v>
      </c>
      <c r="B272" s="588">
        <v>961</v>
      </c>
      <c r="C272" s="281">
        <f t="shared" si="65"/>
        <v>1705</v>
      </c>
      <c r="D272" s="335">
        <f t="shared" si="66"/>
        <v>868</v>
      </c>
      <c r="E272" s="568">
        <f t="shared" si="66"/>
        <v>837</v>
      </c>
      <c r="F272" s="280">
        <f t="shared" si="67"/>
        <v>1651</v>
      </c>
      <c r="G272" s="239">
        <v>846</v>
      </c>
      <c r="H272" s="266">
        <v>805</v>
      </c>
      <c r="I272" s="339">
        <f t="shared" si="63"/>
        <v>54</v>
      </c>
      <c r="J272" s="215">
        <v>22</v>
      </c>
      <c r="K272" s="216">
        <v>32</v>
      </c>
      <c r="L272" s="3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 spans="1:25" s="12" customFormat="1" ht="15" customHeight="1">
      <c r="A273" s="229" t="s">
        <v>477</v>
      </c>
      <c r="B273" s="588">
        <v>1182</v>
      </c>
      <c r="C273" s="281">
        <f t="shared" si="65"/>
        <v>2026</v>
      </c>
      <c r="D273" s="335">
        <f t="shared" si="66"/>
        <v>1027</v>
      </c>
      <c r="E273" s="568">
        <f t="shared" si="66"/>
        <v>999</v>
      </c>
      <c r="F273" s="280">
        <f t="shared" si="67"/>
        <v>1995</v>
      </c>
      <c r="G273" s="239">
        <v>1015</v>
      </c>
      <c r="H273" s="266">
        <v>980</v>
      </c>
      <c r="I273" s="339">
        <f t="shared" si="63"/>
        <v>31</v>
      </c>
      <c r="J273" s="215">
        <v>12</v>
      </c>
      <c r="K273" s="216">
        <v>19</v>
      </c>
      <c r="L273" s="3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 spans="1:25" s="12" customFormat="1" ht="15" customHeight="1">
      <c r="A274" s="227" t="s">
        <v>135</v>
      </c>
      <c r="B274" s="582">
        <f>SUM(B275:B283)</f>
        <v>19880</v>
      </c>
      <c r="C274" s="579">
        <f t="shared" si="65"/>
        <v>36077</v>
      </c>
      <c r="D274" s="236">
        <f>SUM(D275:D283)</f>
        <v>17485</v>
      </c>
      <c r="E274" s="566">
        <f>SUM(E275:E283)</f>
        <v>18592</v>
      </c>
      <c r="F274" s="572">
        <f t="shared" si="67"/>
        <v>35166</v>
      </c>
      <c r="G274" s="236">
        <f>SUM(G275:G283)</f>
        <v>16744</v>
      </c>
      <c r="H274" s="573">
        <f>SUM(H275:H283)</f>
        <v>18422</v>
      </c>
      <c r="I274" s="233">
        <f t="shared" si="63"/>
        <v>911</v>
      </c>
      <c r="J274" s="211">
        <f t="shared" ref="J274:K274" si="68">SUM(J275:J283)</f>
        <v>741</v>
      </c>
      <c r="K274" s="212">
        <f t="shared" si="68"/>
        <v>170</v>
      </c>
      <c r="L274" s="32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 spans="1:25" s="12" customFormat="1" ht="15" customHeight="1">
      <c r="A275" s="229" t="s">
        <v>478</v>
      </c>
      <c r="B275" s="588">
        <v>5434</v>
      </c>
      <c r="C275" s="281">
        <f>D275+E275</f>
        <v>10789</v>
      </c>
      <c r="D275" s="335">
        <f>G275+J275</f>
        <v>5220</v>
      </c>
      <c r="E275" s="568">
        <f>H275+K275</f>
        <v>5569</v>
      </c>
      <c r="F275" s="280">
        <f>G275+H275</f>
        <v>10673</v>
      </c>
      <c r="G275" s="239">
        <v>5143</v>
      </c>
      <c r="H275" s="266">
        <v>5530</v>
      </c>
      <c r="I275" s="339">
        <f t="shared" si="63"/>
        <v>116</v>
      </c>
      <c r="J275" s="217">
        <v>77</v>
      </c>
      <c r="K275" s="218">
        <v>39</v>
      </c>
      <c r="L275" s="3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 spans="1:25" s="12" customFormat="1" ht="15" customHeight="1">
      <c r="A276" s="229" t="s">
        <v>479</v>
      </c>
      <c r="B276" s="588">
        <v>3438</v>
      </c>
      <c r="C276" s="281">
        <f t="shared" ref="C276:C283" si="69">D276+E276</f>
        <v>6269</v>
      </c>
      <c r="D276" s="335">
        <f t="shared" ref="D276:E283" si="70">G276+J276</f>
        <v>3071</v>
      </c>
      <c r="E276" s="568">
        <f t="shared" si="70"/>
        <v>3198</v>
      </c>
      <c r="F276" s="280">
        <f t="shared" ref="F276:F284" si="71">G276+H276</f>
        <v>6010</v>
      </c>
      <c r="G276" s="239">
        <v>2834</v>
      </c>
      <c r="H276" s="266">
        <v>3176</v>
      </c>
      <c r="I276" s="339">
        <f t="shared" si="63"/>
        <v>259</v>
      </c>
      <c r="J276" s="217">
        <v>237</v>
      </c>
      <c r="K276" s="218">
        <v>22</v>
      </c>
      <c r="L276" s="3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 spans="1:25" s="12" customFormat="1" ht="15" customHeight="1">
      <c r="A277" s="229" t="s">
        <v>480</v>
      </c>
      <c r="B277" s="588">
        <v>1468</v>
      </c>
      <c r="C277" s="281">
        <f t="shared" si="69"/>
        <v>2429</v>
      </c>
      <c r="D277" s="335">
        <f t="shared" si="70"/>
        <v>1237</v>
      </c>
      <c r="E277" s="568">
        <f t="shared" si="70"/>
        <v>1192</v>
      </c>
      <c r="F277" s="280">
        <f t="shared" si="71"/>
        <v>2310</v>
      </c>
      <c r="G277" s="239">
        <v>1127</v>
      </c>
      <c r="H277" s="266">
        <v>1183</v>
      </c>
      <c r="I277" s="339">
        <f t="shared" si="63"/>
        <v>119</v>
      </c>
      <c r="J277" s="217">
        <v>110</v>
      </c>
      <c r="K277" s="218">
        <v>9</v>
      </c>
      <c r="L277" s="3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 spans="1:25" s="12" customFormat="1" ht="15" customHeight="1">
      <c r="A278" s="229" t="s">
        <v>481</v>
      </c>
      <c r="B278" s="588">
        <v>709</v>
      </c>
      <c r="C278" s="281">
        <f t="shared" si="69"/>
        <v>1114</v>
      </c>
      <c r="D278" s="335">
        <f t="shared" si="70"/>
        <v>506</v>
      </c>
      <c r="E278" s="568">
        <f t="shared" si="70"/>
        <v>608</v>
      </c>
      <c r="F278" s="280">
        <f t="shared" si="71"/>
        <v>1110</v>
      </c>
      <c r="G278" s="239">
        <v>505</v>
      </c>
      <c r="H278" s="266">
        <v>605</v>
      </c>
      <c r="I278" s="339">
        <f t="shared" si="63"/>
        <v>4</v>
      </c>
      <c r="J278" s="217">
        <v>1</v>
      </c>
      <c r="K278" s="218">
        <v>3</v>
      </c>
      <c r="L278" s="3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 spans="1:25" s="12" customFormat="1" ht="15" customHeight="1">
      <c r="A279" s="229" t="s">
        <v>482</v>
      </c>
      <c r="B279" s="588">
        <v>1181</v>
      </c>
      <c r="C279" s="281">
        <f t="shared" si="69"/>
        <v>2003</v>
      </c>
      <c r="D279" s="335">
        <f t="shared" si="70"/>
        <v>973</v>
      </c>
      <c r="E279" s="568">
        <f t="shared" si="70"/>
        <v>1030</v>
      </c>
      <c r="F279" s="280">
        <f t="shared" si="71"/>
        <v>1980</v>
      </c>
      <c r="G279" s="239">
        <v>963</v>
      </c>
      <c r="H279" s="266">
        <v>1017</v>
      </c>
      <c r="I279" s="339">
        <f t="shared" si="63"/>
        <v>23</v>
      </c>
      <c r="J279" s="217">
        <v>10</v>
      </c>
      <c r="K279" s="218">
        <v>13</v>
      </c>
      <c r="L279" s="3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 spans="1:25" s="12" customFormat="1" ht="15" customHeight="1">
      <c r="A280" s="229" t="s">
        <v>483</v>
      </c>
      <c r="B280" s="588">
        <v>1515</v>
      </c>
      <c r="C280" s="281">
        <f t="shared" si="69"/>
        <v>2732</v>
      </c>
      <c r="D280" s="335">
        <f t="shared" si="70"/>
        <v>1383</v>
      </c>
      <c r="E280" s="568">
        <f t="shared" si="70"/>
        <v>1349</v>
      </c>
      <c r="F280" s="280">
        <f t="shared" si="71"/>
        <v>2536</v>
      </c>
      <c r="G280" s="239">
        <v>1190</v>
      </c>
      <c r="H280" s="266">
        <v>1346</v>
      </c>
      <c r="I280" s="339">
        <f t="shared" si="63"/>
        <v>196</v>
      </c>
      <c r="J280" s="217">
        <v>193</v>
      </c>
      <c r="K280" s="218">
        <v>3</v>
      </c>
      <c r="L280" s="3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 spans="1:25" s="12" customFormat="1" ht="15" customHeight="1">
      <c r="A281" s="229" t="s">
        <v>484</v>
      </c>
      <c r="B281" s="588">
        <v>3442</v>
      </c>
      <c r="C281" s="281">
        <f t="shared" si="69"/>
        <v>6335</v>
      </c>
      <c r="D281" s="335">
        <f t="shared" si="70"/>
        <v>2962</v>
      </c>
      <c r="E281" s="568">
        <f t="shared" si="70"/>
        <v>3373</v>
      </c>
      <c r="F281" s="280">
        <f t="shared" si="71"/>
        <v>6224</v>
      </c>
      <c r="G281" s="239">
        <v>2898</v>
      </c>
      <c r="H281" s="266">
        <v>3326</v>
      </c>
      <c r="I281" s="339">
        <f t="shared" si="63"/>
        <v>111</v>
      </c>
      <c r="J281" s="217">
        <v>64</v>
      </c>
      <c r="K281" s="218">
        <v>47</v>
      </c>
      <c r="L281" s="3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 spans="1:25" s="12" customFormat="1" ht="15" customHeight="1">
      <c r="A282" s="229" t="s">
        <v>485</v>
      </c>
      <c r="B282" s="588">
        <v>1668</v>
      </c>
      <c r="C282" s="281">
        <f t="shared" si="69"/>
        <v>2780</v>
      </c>
      <c r="D282" s="335">
        <f t="shared" si="70"/>
        <v>1333</v>
      </c>
      <c r="E282" s="568">
        <f t="shared" si="70"/>
        <v>1447</v>
      </c>
      <c r="F282" s="280">
        <f t="shared" si="71"/>
        <v>2706</v>
      </c>
      <c r="G282" s="239">
        <v>1289</v>
      </c>
      <c r="H282" s="266">
        <v>1417</v>
      </c>
      <c r="I282" s="339">
        <f t="shared" si="63"/>
        <v>74</v>
      </c>
      <c r="J282" s="217">
        <v>44</v>
      </c>
      <c r="K282" s="218">
        <v>30</v>
      </c>
      <c r="L282" s="3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 spans="1:25" s="12" customFormat="1" ht="15" customHeight="1">
      <c r="A283" s="229" t="s">
        <v>486</v>
      </c>
      <c r="B283" s="588">
        <v>1025</v>
      </c>
      <c r="C283" s="281">
        <f t="shared" si="69"/>
        <v>1626</v>
      </c>
      <c r="D283" s="335">
        <f t="shared" si="70"/>
        <v>800</v>
      </c>
      <c r="E283" s="568">
        <f t="shared" si="70"/>
        <v>826</v>
      </c>
      <c r="F283" s="280">
        <f t="shared" si="71"/>
        <v>1617</v>
      </c>
      <c r="G283" s="239">
        <v>795</v>
      </c>
      <c r="H283" s="266">
        <v>822</v>
      </c>
      <c r="I283" s="339">
        <f t="shared" si="63"/>
        <v>9</v>
      </c>
      <c r="J283" s="217">
        <v>5</v>
      </c>
      <c r="K283" s="218">
        <v>4</v>
      </c>
      <c r="L283" s="3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 spans="1:25" s="12" customFormat="1" ht="15" customHeight="1">
      <c r="A284" s="227" t="s">
        <v>136</v>
      </c>
      <c r="B284" s="582">
        <f>SUM(B285:B293)</f>
        <v>23330</v>
      </c>
      <c r="C284" s="579">
        <f>SUM(C285:C293)</f>
        <v>42684</v>
      </c>
      <c r="D284" s="236">
        <f>SUM(D285:D293)</f>
        <v>21004</v>
      </c>
      <c r="E284" s="566">
        <f>SUM(E285:E293)</f>
        <v>21680</v>
      </c>
      <c r="F284" s="572">
        <f t="shared" si="71"/>
        <v>41781</v>
      </c>
      <c r="G284" s="236">
        <f>SUM(G285:G293)</f>
        <v>20576</v>
      </c>
      <c r="H284" s="573">
        <f>SUM(H285:H293)</f>
        <v>21205</v>
      </c>
      <c r="I284" s="233">
        <f t="shared" si="63"/>
        <v>903</v>
      </c>
      <c r="J284" s="211">
        <f>SUM(J285:J293)</f>
        <v>428</v>
      </c>
      <c r="K284" s="212">
        <f>SUM(K285:K293)</f>
        <v>475</v>
      </c>
      <c r="L284" s="32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 spans="1:25" s="12" customFormat="1" ht="15" customHeight="1">
      <c r="A285" s="229" t="s">
        <v>312</v>
      </c>
      <c r="B285" s="588">
        <v>4135</v>
      </c>
      <c r="C285" s="281">
        <f>D285+E285</f>
        <v>8389</v>
      </c>
      <c r="D285" s="335">
        <f>G285+J285</f>
        <v>4112</v>
      </c>
      <c r="E285" s="568">
        <f>H285+K285</f>
        <v>4277</v>
      </c>
      <c r="F285" s="280">
        <f>G285+H285</f>
        <v>8316</v>
      </c>
      <c r="G285" s="239">
        <v>4090</v>
      </c>
      <c r="H285" s="266">
        <v>4226</v>
      </c>
      <c r="I285" s="339">
        <f t="shared" si="63"/>
        <v>73</v>
      </c>
      <c r="J285" s="215">
        <v>22</v>
      </c>
      <c r="K285" s="216">
        <v>51</v>
      </c>
      <c r="L285" s="31"/>
      <c r="M285" s="11"/>
      <c r="N285" s="11"/>
      <c r="O285" s="11"/>
      <c r="P285" s="65"/>
      <c r="Q285" s="11"/>
      <c r="R285" s="11"/>
      <c r="S285" s="11"/>
      <c r="T285" s="11"/>
      <c r="U285" s="11"/>
      <c r="V285" s="11"/>
      <c r="W285" s="11"/>
      <c r="X285" s="11"/>
      <c r="Y285" s="11"/>
    </row>
    <row r="286" spans="1:25" s="12" customFormat="1" ht="15" customHeight="1">
      <c r="A286" s="229" t="s">
        <v>189</v>
      </c>
      <c r="B286" s="588">
        <v>6137</v>
      </c>
      <c r="C286" s="281">
        <f t="shared" ref="C286:C293" si="72">D286+E286</f>
        <v>11814</v>
      </c>
      <c r="D286" s="335">
        <f t="shared" ref="D286:E293" si="73">G286+J286</f>
        <v>5762</v>
      </c>
      <c r="E286" s="568">
        <f t="shared" si="73"/>
        <v>6052</v>
      </c>
      <c r="F286" s="280">
        <f t="shared" ref="F286:F294" si="74">G286+H286</f>
        <v>11685</v>
      </c>
      <c r="G286" s="239">
        <v>5704</v>
      </c>
      <c r="H286" s="266">
        <v>5981</v>
      </c>
      <c r="I286" s="339">
        <f t="shared" si="63"/>
        <v>129</v>
      </c>
      <c r="J286" s="215">
        <v>58</v>
      </c>
      <c r="K286" s="216">
        <v>71</v>
      </c>
      <c r="L286" s="3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 spans="1:25" s="12" customFormat="1" ht="15" customHeight="1">
      <c r="A287" s="229" t="s">
        <v>313</v>
      </c>
      <c r="B287" s="588">
        <v>1300</v>
      </c>
      <c r="C287" s="281">
        <f t="shared" si="72"/>
        <v>2211</v>
      </c>
      <c r="D287" s="335">
        <f t="shared" si="73"/>
        <v>1051</v>
      </c>
      <c r="E287" s="568">
        <f t="shared" si="73"/>
        <v>1160</v>
      </c>
      <c r="F287" s="280">
        <f t="shared" si="74"/>
        <v>2171</v>
      </c>
      <c r="G287" s="239">
        <v>1040</v>
      </c>
      <c r="H287" s="266">
        <v>1131</v>
      </c>
      <c r="I287" s="339">
        <f t="shared" si="63"/>
        <v>40</v>
      </c>
      <c r="J287" s="215">
        <v>11</v>
      </c>
      <c r="K287" s="216">
        <v>29</v>
      </c>
      <c r="L287" s="3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 spans="1:25" s="12" customFormat="1" ht="15" customHeight="1">
      <c r="A288" s="229" t="s">
        <v>314</v>
      </c>
      <c r="B288" s="588">
        <v>2278</v>
      </c>
      <c r="C288" s="281">
        <f t="shared" si="72"/>
        <v>4214</v>
      </c>
      <c r="D288" s="335">
        <f t="shared" si="73"/>
        <v>2083</v>
      </c>
      <c r="E288" s="568">
        <f t="shared" si="73"/>
        <v>2131</v>
      </c>
      <c r="F288" s="280">
        <f t="shared" si="74"/>
        <v>3853</v>
      </c>
      <c r="G288" s="239">
        <v>1885</v>
      </c>
      <c r="H288" s="266">
        <v>1968</v>
      </c>
      <c r="I288" s="339">
        <f t="shared" si="63"/>
        <v>361</v>
      </c>
      <c r="J288" s="215">
        <v>198</v>
      </c>
      <c r="K288" s="216">
        <v>163</v>
      </c>
      <c r="L288" s="3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 spans="1:25" s="12" customFormat="1" ht="15" customHeight="1">
      <c r="A289" s="229" t="s">
        <v>315</v>
      </c>
      <c r="B289" s="588">
        <v>1371</v>
      </c>
      <c r="C289" s="281">
        <f t="shared" si="72"/>
        <v>2270</v>
      </c>
      <c r="D289" s="335">
        <f t="shared" si="73"/>
        <v>1124</v>
      </c>
      <c r="E289" s="568">
        <f t="shared" si="73"/>
        <v>1146</v>
      </c>
      <c r="F289" s="280">
        <f t="shared" si="74"/>
        <v>2246</v>
      </c>
      <c r="G289" s="239">
        <v>1111</v>
      </c>
      <c r="H289" s="266">
        <v>1135</v>
      </c>
      <c r="I289" s="339">
        <f t="shared" si="63"/>
        <v>24</v>
      </c>
      <c r="J289" s="215">
        <v>13</v>
      </c>
      <c r="K289" s="216">
        <v>11</v>
      </c>
      <c r="L289" s="3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 spans="1:25" s="12" customFormat="1" ht="15" customHeight="1">
      <c r="A290" s="229" t="s">
        <v>316</v>
      </c>
      <c r="B290" s="588">
        <v>2533</v>
      </c>
      <c r="C290" s="281">
        <f t="shared" si="72"/>
        <v>4736</v>
      </c>
      <c r="D290" s="335">
        <f t="shared" si="73"/>
        <v>2308</v>
      </c>
      <c r="E290" s="568">
        <f t="shared" si="73"/>
        <v>2428</v>
      </c>
      <c r="F290" s="280">
        <f t="shared" si="74"/>
        <v>4538</v>
      </c>
      <c r="G290" s="239">
        <v>2221</v>
      </c>
      <c r="H290" s="266">
        <v>2317</v>
      </c>
      <c r="I290" s="339">
        <f t="shared" si="63"/>
        <v>198</v>
      </c>
      <c r="J290" s="215">
        <v>87</v>
      </c>
      <c r="K290" s="216">
        <v>111</v>
      </c>
      <c r="L290" s="3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 spans="1:25" s="12" customFormat="1" ht="15" customHeight="1">
      <c r="A291" s="229" t="s">
        <v>317</v>
      </c>
      <c r="B291" s="588">
        <v>1284</v>
      </c>
      <c r="C291" s="281">
        <f t="shared" si="72"/>
        <v>2030</v>
      </c>
      <c r="D291" s="335">
        <f t="shared" si="73"/>
        <v>1023</v>
      </c>
      <c r="E291" s="568">
        <f t="shared" si="73"/>
        <v>1007</v>
      </c>
      <c r="F291" s="280">
        <f t="shared" si="74"/>
        <v>2020</v>
      </c>
      <c r="G291" s="239">
        <v>1017</v>
      </c>
      <c r="H291" s="266">
        <v>1003</v>
      </c>
      <c r="I291" s="339">
        <f t="shared" si="63"/>
        <v>10</v>
      </c>
      <c r="J291" s="215">
        <v>6</v>
      </c>
      <c r="K291" s="216">
        <v>4</v>
      </c>
      <c r="L291" s="3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 spans="1:25" s="12" customFormat="1" ht="15" customHeight="1">
      <c r="A292" s="229" t="s">
        <v>318</v>
      </c>
      <c r="B292" s="588">
        <v>1995</v>
      </c>
      <c r="C292" s="281">
        <f t="shared" si="72"/>
        <v>3294</v>
      </c>
      <c r="D292" s="335">
        <f t="shared" si="73"/>
        <v>1677</v>
      </c>
      <c r="E292" s="568">
        <f t="shared" si="73"/>
        <v>1617</v>
      </c>
      <c r="F292" s="280">
        <f t="shared" si="74"/>
        <v>3235</v>
      </c>
      <c r="G292" s="239">
        <v>1647</v>
      </c>
      <c r="H292" s="266">
        <v>1588</v>
      </c>
      <c r="I292" s="339">
        <f t="shared" si="63"/>
        <v>59</v>
      </c>
      <c r="J292" s="215">
        <v>30</v>
      </c>
      <c r="K292" s="216">
        <v>29</v>
      </c>
      <c r="L292" s="3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 spans="1:25" s="12" customFormat="1" ht="15" customHeight="1">
      <c r="A293" s="229" t="s">
        <v>319</v>
      </c>
      <c r="B293" s="588">
        <v>2297</v>
      </c>
      <c r="C293" s="281">
        <f t="shared" si="72"/>
        <v>3726</v>
      </c>
      <c r="D293" s="335">
        <f t="shared" si="73"/>
        <v>1864</v>
      </c>
      <c r="E293" s="568">
        <f t="shared" si="73"/>
        <v>1862</v>
      </c>
      <c r="F293" s="280">
        <f t="shared" si="74"/>
        <v>3717</v>
      </c>
      <c r="G293" s="239">
        <v>1861</v>
      </c>
      <c r="H293" s="266">
        <v>1856</v>
      </c>
      <c r="I293" s="339">
        <f t="shared" si="63"/>
        <v>9</v>
      </c>
      <c r="J293" s="215">
        <v>3</v>
      </c>
      <c r="K293" s="216">
        <v>6</v>
      </c>
      <c r="L293" s="3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 spans="1:25" s="12" customFormat="1" ht="15" customHeight="1">
      <c r="A294" s="227" t="s">
        <v>137</v>
      </c>
      <c r="B294" s="582">
        <f>SUM(B295:B302)</f>
        <v>16611</v>
      </c>
      <c r="C294" s="579">
        <f>SUM(C295:C302)</f>
        <v>31903</v>
      </c>
      <c r="D294" s="236">
        <f>SUM(D295:D302)</f>
        <v>16799</v>
      </c>
      <c r="E294" s="566">
        <f>SUM(E295:E302)</f>
        <v>15104</v>
      </c>
      <c r="F294" s="572">
        <f t="shared" si="74"/>
        <v>30525</v>
      </c>
      <c r="G294" s="236">
        <f>SUM(G295:G302)</f>
        <v>15684</v>
      </c>
      <c r="H294" s="573">
        <f>SUM(H295:H302)</f>
        <v>14841</v>
      </c>
      <c r="I294" s="233">
        <f t="shared" si="63"/>
        <v>1378</v>
      </c>
      <c r="J294" s="211">
        <f t="shared" ref="J294:K294" si="75">SUM(J295:J302)</f>
        <v>1115</v>
      </c>
      <c r="K294" s="212">
        <f t="shared" si="75"/>
        <v>263</v>
      </c>
      <c r="L294" s="32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 spans="1:25" s="12" customFormat="1" ht="15" customHeight="1">
      <c r="A295" s="229" t="s">
        <v>744</v>
      </c>
      <c r="B295" s="588">
        <v>5064</v>
      </c>
      <c r="C295" s="281">
        <f>D295+E295</f>
        <v>10115</v>
      </c>
      <c r="D295" s="335">
        <f>G295+J295</f>
        <v>5113</v>
      </c>
      <c r="E295" s="568">
        <f>H295+K295</f>
        <v>5002</v>
      </c>
      <c r="F295" s="280">
        <f>G295+H295</f>
        <v>9875</v>
      </c>
      <c r="G295" s="239">
        <v>4990</v>
      </c>
      <c r="H295" s="266">
        <v>4885</v>
      </c>
      <c r="I295" s="339">
        <f t="shared" si="63"/>
        <v>240</v>
      </c>
      <c r="J295" s="215">
        <v>123</v>
      </c>
      <c r="K295" s="216">
        <v>117</v>
      </c>
      <c r="L295" s="3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 spans="1:25" s="12" customFormat="1" ht="15" customHeight="1">
      <c r="A296" s="229" t="s">
        <v>320</v>
      </c>
      <c r="B296" s="588">
        <v>850</v>
      </c>
      <c r="C296" s="281">
        <f t="shared" ref="C296:C303" si="76">D296+E296</f>
        <v>1412</v>
      </c>
      <c r="D296" s="335">
        <f t="shared" ref="D296:E302" si="77">G296+J296</f>
        <v>710</v>
      </c>
      <c r="E296" s="568">
        <f t="shared" si="77"/>
        <v>702</v>
      </c>
      <c r="F296" s="280">
        <f t="shared" ref="F296:F303" si="78">G296+H296</f>
        <v>1397</v>
      </c>
      <c r="G296" s="239">
        <v>697</v>
      </c>
      <c r="H296" s="266">
        <v>700</v>
      </c>
      <c r="I296" s="339">
        <f t="shared" si="63"/>
        <v>15</v>
      </c>
      <c r="J296" s="215">
        <v>13</v>
      </c>
      <c r="K296" s="216">
        <v>2</v>
      </c>
      <c r="L296" s="3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 spans="1:25" s="12" customFormat="1" ht="15" customHeight="1">
      <c r="A297" s="229" t="s">
        <v>321</v>
      </c>
      <c r="B297" s="588">
        <v>1110</v>
      </c>
      <c r="C297" s="281">
        <f t="shared" si="76"/>
        <v>1837</v>
      </c>
      <c r="D297" s="335">
        <f t="shared" si="77"/>
        <v>929</v>
      </c>
      <c r="E297" s="568">
        <f t="shared" si="77"/>
        <v>908</v>
      </c>
      <c r="F297" s="280">
        <f t="shared" si="78"/>
        <v>1817</v>
      </c>
      <c r="G297" s="239">
        <v>915</v>
      </c>
      <c r="H297" s="266">
        <v>902</v>
      </c>
      <c r="I297" s="339">
        <f t="shared" si="63"/>
        <v>20</v>
      </c>
      <c r="J297" s="215">
        <v>14</v>
      </c>
      <c r="K297" s="216">
        <v>6</v>
      </c>
      <c r="L297" s="3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 spans="1:25" s="12" customFormat="1" ht="15" customHeight="1">
      <c r="A298" s="229" t="s">
        <v>322</v>
      </c>
      <c r="B298" s="588">
        <v>1454</v>
      </c>
      <c r="C298" s="281">
        <f t="shared" si="76"/>
        <v>2666</v>
      </c>
      <c r="D298" s="335">
        <f t="shared" si="77"/>
        <v>1506</v>
      </c>
      <c r="E298" s="568">
        <f t="shared" si="77"/>
        <v>1160</v>
      </c>
      <c r="F298" s="280">
        <f t="shared" si="78"/>
        <v>2516</v>
      </c>
      <c r="G298" s="239">
        <v>1373</v>
      </c>
      <c r="H298" s="266">
        <v>1143</v>
      </c>
      <c r="I298" s="339">
        <f t="shared" si="63"/>
        <v>150</v>
      </c>
      <c r="J298" s="215">
        <v>133</v>
      </c>
      <c r="K298" s="216">
        <v>17</v>
      </c>
      <c r="L298" s="3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 spans="1:25" s="12" customFormat="1" ht="15" customHeight="1">
      <c r="A299" s="229" t="s">
        <v>323</v>
      </c>
      <c r="B299" s="588">
        <v>4137</v>
      </c>
      <c r="C299" s="281">
        <f t="shared" si="76"/>
        <v>8913</v>
      </c>
      <c r="D299" s="335">
        <f t="shared" si="77"/>
        <v>4874</v>
      </c>
      <c r="E299" s="568">
        <f t="shared" si="77"/>
        <v>4039</v>
      </c>
      <c r="F299" s="280">
        <f t="shared" si="78"/>
        <v>8257</v>
      </c>
      <c r="G299" s="239">
        <v>4279</v>
      </c>
      <c r="H299" s="266">
        <v>3978</v>
      </c>
      <c r="I299" s="339">
        <f t="shared" si="63"/>
        <v>656</v>
      </c>
      <c r="J299" s="215">
        <v>595</v>
      </c>
      <c r="K299" s="216">
        <v>61</v>
      </c>
      <c r="L299" s="3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 spans="1:25" s="12" customFormat="1" ht="15" customHeight="1">
      <c r="A300" s="229" t="s">
        <v>324</v>
      </c>
      <c r="B300" s="588">
        <v>1214</v>
      </c>
      <c r="C300" s="281">
        <f t="shared" si="76"/>
        <v>2032</v>
      </c>
      <c r="D300" s="335">
        <f t="shared" si="77"/>
        <v>1144</v>
      </c>
      <c r="E300" s="568">
        <f t="shared" si="77"/>
        <v>888</v>
      </c>
      <c r="F300" s="280">
        <f t="shared" si="78"/>
        <v>1882</v>
      </c>
      <c r="G300" s="239">
        <v>1019</v>
      </c>
      <c r="H300" s="266">
        <v>863</v>
      </c>
      <c r="I300" s="339">
        <f t="shared" si="63"/>
        <v>150</v>
      </c>
      <c r="J300" s="215">
        <v>125</v>
      </c>
      <c r="K300" s="216">
        <v>25</v>
      </c>
      <c r="L300" s="3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 spans="1:25" s="12" customFormat="1" ht="15" customHeight="1">
      <c r="A301" s="229" t="s">
        <v>325</v>
      </c>
      <c r="B301" s="588">
        <v>894</v>
      </c>
      <c r="C301" s="281">
        <f t="shared" si="76"/>
        <v>1563</v>
      </c>
      <c r="D301" s="335">
        <f t="shared" si="77"/>
        <v>805</v>
      </c>
      <c r="E301" s="568">
        <f t="shared" si="77"/>
        <v>758</v>
      </c>
      <c r="F301" s="280">
        <f t="shared" si="78"/>
        <v>1548</v>
      </c>
      <c r="G301" s="239">
        <v>799</v>
      </c>
      <c r="H301" s="266">
        <v>749</v>
      </c>
      <c r="I301" s="339">
        <f t="shared" si="63"/>
        <v>15</v>
      </c>
      <c r="J301" s="215">
        <v>6</v>
      </c>
      <c r="K301" s="216">
        <v>9</v>
      </c>
      <c r="L301" s="3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 spans="1:25" s="12" customFormat="1" ht="15" customHeight="1">
      <c r="A302" s="229" t="s">
        <v>326</v>
      </c>
      <c r="B302" s="588">
        <v>1888</v>
      </c>
      <c r="C302" s="281">
        <f t="shared" si="76"/>
        <v>3365</v>
      </c>
      <c r="D302" s="335">
        <f t="shared" si="77"/>
        <v>1718</v>
      </c>
      <c r="E302" s="568">
        <f t="shared" si="77"/>
        <v>1647</v>
      </c>
      <c r="F302" s="280">
        <f t="shared" si="78"/>
        <v>3233</v>
      </c>
      <c r="G302" s="239">
        <v>1612</v>
      </c>
      <c r="H302" s="266">
        <v>1621</v>
      </c>
      <c r="I302" s="339">
        <f t="shared" si="63"/>
        <v>132</v>
      </c>
      <c r="J302" s="215">
        <v>106</v>
      </c>
      <c r="K302" s="216">
        <v>26</v>
      </c>
      <c r="L302" s="3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 spans="1:25" s="12" customFormat="1" ht="15" customHeight="1">
      <c r="A303" s="227" t="s">
        <v>138</v>
      </c>
      <c r="B303" s="582">
        <f>SUM(B304:B313)</f>
        <v>23757</v>
      </c>
      <c r="C303" s="579">
        <f t="shared" si="76"/>
        <v>44363</v>
      </c>
      <c r="D303" s="236">
        <f>SUM(D304:D313)</f>
        <v>23399</v>
      </c>
      <c r="E303" s="566">
        <f>SUM(E304:E313)</f>
        <v>20964</v>
      </c>
      <c r="F303" s="572">
        <f t="shared" si="78"/>
        <v>42944</v>
      </c>
      <c r="G303" s="236">
        <f>SUM(G304:G313)</f>
        <v>22308</v>
      </c>
      <c r="H303" s="573">
        <f>SUM(H304:H313)</f>
        <v>20636</v>
      </c>
      <c r="I303" s="233">
        <f t="shared" si="63"/>
        <v>1419</v>
      </c>
      <c r="J303" s="211">
        <f>SUM(J304:J313)</f>
        <v>1091</v>
      </c>
      <c r="K303" s="212">
        <f>SUM(K304:K313)</f>
        <v>328</v>
      </c>
      <c r="L303" s="32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 spans="1:25" s="12" customFormat="1" ht="15" customHeight="1">
      <c r="A304" s="229" t="s">
        <v>327</v>
      </c>
      <c r="B304" s="588">
        <v>6696</v>
      </c>
      <c r="C304" s="281">
        <f>D304+E304</f>
        <v>13997</v>
      </c>
      <c r="D304" s="335">
        <f>G304+J304</f>
        <v>7215</v>
      </c>
      <c r="E304" s="568">
        <f>H304+K304</f>
        <v>6782</v>
      </c>
      <c r="F304" s="280">
        <f>G304+H304</f>
        <v>13521</v>
      </c>
      <c r="G304" s="239">
        <v>6863</v>
      </c>
      <c r="H304" s="266">
        <v>6658</v>
      </c>
      <c r="I304" s="339">
        <f t="shared" si="63"/>
        <v>476</v>
      </c>
      <c r="J304" s="215">
        <v>352</v>
      </c>
      <c r="K304" s="216">
        <v>124</v>
      </c>
      <c r="L304" s="3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 spans="1:25" s="12" customFormat="1" ht="15" customHeight="1">
      <c r="A305" s="229" t="s">
        <v>328</v>
      </c>
      <c r="B305" s="588">
        <v>3505</v>
      </c>
      <c r="C305" s="281">
        <f t="shared" ref="C305:C314" si="79">D305+E305</f>
        <v>6598</v>
      </c>
      <c r="D305" s="335">
        <f t="shared" ref="D305:E313" si="80">G305+J305</f>
        <v>3739</v>
      </c>
      <c r="E305" s="568">
        <f t="shared" si="80"/>
        <v>2859</v>
      </c>
      <c r="F305" s="280">
        <f t="shared" ref="F305:F314" si="81">G305+H305</f>
        <v>6139</v>
      </c>
      <c r="G305" s="239">
        <v>3352</v>
      </c>
      <c r="H305" s="266">
        <v>2787</v>
      </c>
      <c r="I305" s="339">
        <f t="shared" si="63"/>
        <v>459</v>
      </c>
      <c r="J305" s="215">
        <v>387</v>
      </c>
      <c r="K305" s="216">
        <v>72</v>
      </c>
      <c r="L305" s="3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 spans="1:25" s="12" customFormat="1" ht="15" customHeight="1">
      <c r="A306" s="229" t="s">
        <v>329</v>
      </c>
      <c r="B306" s="588">
        <v>2192</v>
      </c>
      <c r="C306" s="281">
        <f t="shared" si="79"/>
        <v>3762</v>
      </c>
      <c r="D306" s="335">
        <f t="shared" si="80"/>
        <v>2095</v>
      </c>
      <c r="E306" s="568">
        <f t="shared" si="80"/>
        <v>1667</v>
      </c>
      <c r="F306" s="280">
        <f t="shared" si="81"/>
        <v>3676</v>
      </c>
      <c r="G306" s="239">
        <v>2024</v>
      </c>
      <c r="H306" s="266">
        <v>1652</v>
      </c>
      <c r="I306" s="339">
        <f t="shared" si="63"/>
        <v>86</v>
      </c>
      <c r="J306" s="215">
        <v>71</v>
      </c>
      <c r="K306" s="216">
        <v>15</v>
      </c>
      <c r="L306" s="3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 spans="1:25" s="12" customFormat="1" ht="15" customHeight="1">
      <c r="A307" s="229" t="s">
        <v>330</v>
      </c>
      <c r="B307" s="588">
        <v>1974</v>
      </c>
      <c r="C307" s="281">
        <f t="shared" si="79"/>
        <v>3213</v>
      </c>
      <c r="D307" s="335">
        <f t="shared" si="80"/>
        <v>1614</v>
      </c>
      <c r="E307" s="568">
        <f t="shared" si="80"/>
        <v>1599</v>
      </c>
      <c r="F307" s="280">
        <f t="shared" si="81"/>
        <v>3188</v>
      </c>
      <c r="G307" s="239">
        <v>1607</v>
      </c>
      <c r="H307" s="266">
        <v>1581</v>
      </c>
      <c r="I307" s="339">
        <f t="shared" si="63"/>
        <v>25</v>
      </c>
      <c r="J307" s="215">
        <v>7</v>
      </c>
      <c r="K307" s="216">
        <v>18</v>
      </c>
      <c r="L307" s="3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 spans="1:25" s="12" customFormat="1" ht="15" customHeight="1">
      <c r="A308" s="229" t="s">
        <v>331</v>
      </c>
      <c r="B308" s="588">
        <v>1224</v>
      </c>
      <c r="C308" s="281">
        <f t="shared" si="79"/>
        <v>2011</v>
      </c>
      <c r="D308" s="335">
        <f t="shared" si="80"/>
        <v>1002</v>
      </c>
      <c r="E308" s="568">
        <f t="shared" si="80"/>
        <v>1009</v>
      </c>
      <c r="F308" s="280">
        <f t="shared" si="81"/>
        <v>1996</v>
      </c>
      <c r="G308" s="239">
        <v>1001</v>
      </c>
      <c r="H308" s="266">
        <v>995</v>
      </c>
      <c r="I308" s="339">
        <f t="shared" si="63"/>
        <v>15</v>
      </c>
      <c r="J308" s="215">
        <v>1</v>
      </c>
      <c r="K308" s="216">
        <v>14</v>
      </c>
      <c r="L308" s="3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 spans="1:25" s="12" customFormat="1" ht="15" customHeight="1">
      <c r="A309" s="229" t="s">
        <v>332</v>
      </c>
      <c r="B309" s="588">
        <v>781</v>
      </c>
      <c r="C309" s="281">
        <f t="shared" si="79"/>
        <v>1213</v>
      </c>
      <c r="D309" s="335">
        <f t="shared" si="80"/>
        <v>639</v>
      </c>
      <c r="E309" s="568">
        <f t="shared" si="80"/>
        <v>574</v>
      </c>
      <c r="F309" s="280">
        <f t="shared" si="81"/>
        <v>1205</v>
      </c>
      <c r="G309" s="239">
        <v>637</v>
      </c>
      <c r="H309" s="266">
        <v>568</v>
      </c>
      <c r="I309" s="339">
        <f t="shared" si="63"/>
        <v>8</v>
      </c>
      <c r="J309" s="215">
        <v>2</v>
      </c>
      <c r="K309" s="216">
        <v>6</v>
      </c>
      <c r="L309" s="3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 spans="1:25" s="12" customFormat="1" ht="15" customHeight="1">
      <c r="A310" s="229" t="s">
        <v>333</v>
      </c>
      <c r="B310" s="588">
        <v>1378</v>
      </c>
      <c r="C310" s="281">
        <f t="shared" si="79"/>
        <v>2472</v>
      </c>
      <c r="D310" s="335">
        <f t="shared" si="80"/>
        <v>1248</v>
      </c>
      <c r="E310" s="568">
        <f t="shared" si="80"/>
        <v>1224</v>
      </c>
      <c r="F310" s="280">
        <f t="shared" si="81"/>
        <v>2431</v>
      </c>
      <c r="G310" s="239">
        <v>1221</v>
      </c>
      <c r="H310" s="266">
        <v>1210</v>
      </c>
      <c r="I310" s="339">
        <f t="shared" si="63"/>
        <v>41</v>
      </c>
      <c r="J310" s="215">
        <v>27</v>
      </c>
      <c r="K310" s="216">
        <v>14</v>
      </c>
      <c r="L310" s="3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 spans="1:25" s="12" customFormat="1" ht="15" customHeight="1">
      <c r="A311" s="229" t="s">
        <v>334</v>
      </c>
      <c r="B311" s="588">
        <v>1706</v>
      </c>
      <c r="C311" s="281">
        <f t="shared" si="79"/>
        <v>3071</v>
      </c>
      <c r="D311" s="335">
        <f t="shared" si="80"/>
        <v>1597</v>
      </c>
      <c r="E311" s="568">
        <f t="shared" si="80"/>
        <v>1474</v>
      </c>
      <c r="F311" s="280">
        <f t="shared" si="81"/>
        <v>3037</v>
      </c>
      <c r="G311" s="239">
        <v>1579</v>
      </c>
      <c r="H311" s="266">
        <v>1458</v>
      </c>
      <c r="I311" s="339">
        <f t="shared" si="63"/>
        <v>34</v>
      </c>
      <c r="J311" s="215">
        <v>18</v>
      </c>
      <c r="K311" s="216">
        <v>16</v>
      </c>
      <c r="L311" s="3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 spans="1:25" s="12" customFormat="1" ht="15" customHeight="1">
      <c r="A312" s="229" t="s">
        <v>335</v>
      </c>
      <c r="B312" s="588">
        <v>2431</v>
      </c>
      <c r="C312" s="281">
        <f t="shared" si="79"/>
        <v>4500</v>
      </c>
      <c r="D312" s="335">
        <f t="shared" si="80"/>
        <v>2303</v>
      </c>
      <c r="E312" s="568">
        <f t="shared" si="80"/>
        <v>2197</v>
      </c>
      <c r="F312" s="280">
        <f t="shared" si="81"/>
        <v>4431</v>
      </c>
      <c r="G312" s="239">
        <v>2253</v>
      </c>
      <c r="H312" s="266">
        <v>2178</v>
      </c>
      <c r="I312" s="339">
        <f t="shared" si="63"/>
        <v>69</v>
      </c>
      <c r="J312" s="215">
        <v>50</v>
      </c>
      <c r="K312" s="216">
        <v>19</v>
      </c>
      <c r="L312" s="3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 spans="1:25" s="12" customFormat="1" ht="15" customHeight="1">
      <c r="A313" s="229" t="s">
        <v>336</v>
      </c>
      <c r="B313" s="588">
        <v>1870</v>
      </c>
      <c r="C313" s="281">
        <f t="shared" si="79"/>
        <v>3526</v>
      </c>
      <c r="D313" s="335">
        <f t="shared" si="80"/>
        <v>1947</v>
      </c>
      <c r="E313" s="568">
        <f t="shared" si="80"/>
        <v>1579</v>
      </c>
      <c r="F313" s="280">
        <f t="shared" si="81"/>
        <v>3320</v>
      </c>
      <c r="G313" s="239">
        <v>1771</v>
      </c>
      <c r="H313" s="266">
        <v>1549</v>
      </c>
      <c r="I313" s="339">
        <f t="shared" si="63"/>
        <v>206</v>
      </c>
      <c r="J313" s="215">
        <v>176</v>
      </c>
      <c r="K313" s="216">
        <v>30</v>
      </c>
      <c r="L313" s="3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 spans="1:25" s="12" customFormat="1" ht="15" customHeight="1">
      <c r="A314" s="227" t="s">
        <v>139</v>
      </c>
      <c r="B314" s="582">
        <f>SUM(B315:B322)</f>
        <v>54130</v>
      </c>
      <c r="C314" s="579">
        <f t="shared" si="79"/>
        <v>117200</v>
      </c>
      <c r="D314" s="236">
        <f>SUM(D315:D322)</f>
        <v>61582</v>
      </c>
      <c r="E314" s="566">
        <f>SUM(E315:E322)</f>
        <v>55618</v>
      </c>
      <c r="F314" s="572">
        <f t="shared" si="81"/>
        <v>113455</v>
      </c>
      <c r="G314" s="236">
        <f>SUM(G315:G322)</f>
        <v>59142</v>
      </c>
      <c r="H314" s="573">
        <f>SUM(H315:H322)</f>
        <v>54313</v>
      </c>
      <c r="I314" s="233">
        <f t="shared" si="63"/>
        <v>3745</v>
      </c>
      <c r="J314" s="211">
        <f>SUM(J315:J322)</f>
        <v>2440</v>
      </c>
      <c r="K314" s="212">
        <f>SUM(K315:K322)</f>
        <v>1305</v>
      </c>
      <c r="L314" s="32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 spans="1:25" s="12" customFormat="1" ht="15" customHeight="1">
      <c r="A315" s="229" t="s">
        <v>337</v>
      </c>
      <c r="B315" s="588">
        <v>15051</v>
      </c>
      <c r="C315" s="281">
        <f>D315+E315</f>
        <v>34503</v>
      </c>
      <c r="D315" s="335">
        <f>G315+J315</f>
        <v>17590</v>
      </c>
      <c r="E315" s="568">
        <f>H315+K315</f>
        <v>16913</v>
      </c>
      <c r="F315" s="280">
        <f>G315+H315</f>
        <v>32651</v>
      </c>
      <c r="G315" s="239">
        <v>16349</v>
      </c>
      <c r="H315" s="266">
        <v>16302</v>
      </c>
      <c r="I315" s="339">
        <f t="shared" si="63"/>
        <v>1852</v>
      </c>
      <c r="J315" s="215">
        <v>1241</v>
      </c>
      <c r="K315" s="216">
        <v>611</v>
      </c>
      <c r="L315" s="3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 spans="1:25" s="12" customFormat="1" ht="15" customHeight="1">
      <c r="A316" s="229" t="s">
        <v>338</v>
      </c>
      <c r="B316" s="588">
        <v>10669</v>
      </c>
      <c r="C316" s="281">
        <f t="shared" ref="C316:C322" si="82">D316+E316</f>
        <v>24605</v>
      </c>
      <c r="D316" s="335">
        <f t="shared" ref="D316:E322" si="83">G316+J316</f>
        <v>12774</v>
      </c>
      <c r="E316" s="568">
        <f t="shared" si="83"/>
        <v>11831</v>
      </c>
      <c r="F316" s="280">
        <f t="shared" ref="F316:F323" si="84">G316+H316</f>
        <v>24345</v>
      </c>
      <c r="G316" s="239">
        <v>12664</v>
      </c>
      <c r="H316" s="266">
        <v>11681</v>
      </c>
      <c r="I316" s="339">
        <f t="shared" si="63"/>
        <v>260</v>
      </c>
      <c r="J316" s="215">
        <v>110</v>
      </c>
      <c r="K316" s="216">
        <v>150</v>
      </c>
      <c r="L316" s="3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 spans="1:25" s="12" customFormat="1" ht="15" customHeight="1">
      <c r="A317" s="229" t="s">
        <v>339</v>
      </c>
      <c r="B317" s="588">
        <v>14588</v>
      </c>
      <c r="C317" s="281">
        <f t="shared" si="82"/>
        <v>31862</v>
      </c>
      <c r="D317" s="335">
        <f t="shared" si="83"/>
        <v>17260</v>
      </c>
      <c r="E317" s="568">
        <f t="shared" si="83"/>
        <v>14602</v>
      </c>
      <c r="F317" s="280">
        <f t="shared" si="84"/>
        <v>31120</v>
      </c>
      <c r="G317" s="239">
        <v>16868</v>
      </c>
      <c r="H317" s="266">
        <v>14252</v>
      </c>
      <c r="I317" s="339">
        <f t="shared" si="63"/>
        <v>742</v>
      </c>
      <c r="J317" s="215">
        <v>392</v>
      </c>
      <c r="K317" s="216">
        <v>350</v>
      </c>
      <c r="L317" s="3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 spans="1:25" s="12" customFormat="1" ht="15" customHeight="1">
      <c r="A318" s="229" t="s">
        <v>340</v>
      </c>
      <c r="B318" s="588">
        <v>2406</v>
      </c>
      <c r="C318" s="281">
        <f t="shared" si="82"/>
        <v>4285</v>
      </c>
      <c r="D318" s="335">
        <f t="shared" si="83"/>
        <v>2349</v>
      </c>
      <c r="E318" s="568">
        <f t="shared" si="83"/>
        <v>1936</v>
      </c>
      <c r="F318" s="280">
        <f t="shared" si="84"/>
        <v>4064</v>
      </c>
      <c r="G318" s="239">
        <v>2181</v>
      </c>
      <c r="H318" s="266">
        <v>1883</v>
      </c>
      <c r="I318" s="339">
        <f t="shared" si="63"/>
        <v>221</v>
      </c>
      <c r="J318" s="215">
        <v>168</v>
      </c>
      <c r="K318" s="216">
        <v>53</v>
      </c>
      <c r="L318" s="3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 spans="1:25" s="12" customFormat="1" ht="15" customHeight="1">
      <c r="A319" s="229" t="s">
        <v>341</v>
      </c>
      <c r="B319" s="588">
        <v>2989</v>
      </c>
      <c r="C319" s="281">
        <f t="shared" si="82"/>
        <v>5376</v>
      </c>
      <c r="D319" s="335">
        <f t="shared" si="83"/>
        <v>2751</v>
      </c>
      <c r="E319" s="568">
        <f t="shared" si="83"/>
        <v>2625</v>
      </c>
      <c r="F319" s="280">
        <f t="shared" si="84"/>
        <v>5317</v>
      </c>
      <c r="G319" s="239">
        <v>2716</v>
      </c>
      <c r="H319" s="266">
        <v>2601</v>
      </c>
      <c r="I319" s="339">
        <f t="shared" si="63"/>
        <v>59</v>
      </c>
      <c r="J319" s="215">
        <v>35</v>
      </c>
      <c r="K319" s="216">
        <v>24</v>
      </c>
      <c r="L319" s="3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 spans="1:25" s="12" customFormat="1" ht="15" customHeight="1">
      <c r="A320" s="229" t="s">
        <v>342</v>
      </c>
      <c r="B320" s="588">
        <v>1987</v>
      </c>
      <c r="C320" s="281">
        <f t="shared" si="82"/>
        <v>3635</v>
      </c>
      <c r="D320" s="335">
        <f t="shared" si="83"/>
        <v>2041</v>
      </c>
      <c r="E320" s="568">
        <f t="shared" si="83"/>
        <v>1594</v>
      </c>
      <c r="F320" s="280">
        <f t="shared" si="84"/>
        <v>3410</v>
      </c>
      <c r="G320" s="239">
        <v>1853</v>
      </c>
      <c r="H320" s="266">
        <v>1557</v>
      </c>
      <c r="I320" s="339">
        <f t="shared" si="63"/>
        <v>225</v>
      </c>
      <c r="J320" s="215">
        <v>188</v>
      </c>
      <c r="K320" s="216">
        <v>37</v>
      </c>
      <c r="L320" s="3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 spans="1:25" s="12" customFormat="1" ht="15" customHeight="1">
      <c r="A321" s="229" t="s">
        <v>343</v>
      </c>
      <c r="B321" s="588">
        <v>4805</v>
      </c>
      <c r="C321" s="281">
        <f t="shared" si="82"/>
        <v>9725</v>
      </c>
      <c r="D321" s="335">
        <f t="shared" si="83"/>
        <v>5106</v>
      </c>
      <c r="E321" s="568">
        <f t="shared" si="83"/>
        <v>4619</v>
      </c>
      <c r="F321" s="280">
        <f t="shared" si="84"/>
        <v>9455</v>
      </c>
      <c r="G321" s="239">
        <v>4896</v>
      </c>
      <c r="H321" s="266">
        <v>4559</v>
      </c>
      <c r="I321" s="339">
        <f t="shared" si="63"/>
        <v>270</v>
      </c>
      <c r="J321" s="215">
        <v>210</v>
      </c>
      <c r="K321" s="216">
        <v>60</v>
      </c>
      <c r="L321" s="3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 spans="1:25" s="12" customFormat="1" ht="15" customHeight="1">
      <c r="A322" s="229" t="s">
        <v>344</v>
      </c>
      <c r="B322" s="588">
        <v>1635</v>
      </c>
      <c r="C322" s="281">
        <f t="shared" si="82"/>
        <v>3209</v>
      </c>
      <c r="D322" s="335">
        <f t="shared" si="83"/>
        <v>1711</v>
      </c>
      <c r="E322" s="568">
        <f t="shared" si="83"/>
        <v>1498</v>
      </c>
      <c r="F322" s="280">
        <f t="shared" si="84"/>
        <v>3093</v>
      </c>
      <c r="G322" s="239">
        <v>1615</v>
      </c>
      <c r="H322" s="266">
        <v>1478</v>
      </c>
      <c r="I322" s="339">
        <f t="shared" si="63"/>
        <v>116</v>
      </c>
      <c r="J322" s="215">
        <v>96</v>
      </c>
      <c r="K322" s="216">
        <v>20</v>
      </c>
      <c r="L322" s="3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s="12" customFormat="1" ht="15" customHeight="1">
      <c r="A323" s="227" t="s">
        <v>140</v>
      </c>
      <c r="B323" s="582">
        <f t="shared" ref="B323:H323" si="85">SUM(B324:B335)</f>
        <v>27808</v>
      </c>
      <c r="C323" s="579">
        <f t="shared" si="85"/>
        <v>56010</v>
      </c>
      <c r="D323" s="236">
        <f t="shared" si="85"/>
        <v>27514</v>
      </c>
      <c r="E323" s="566">
        <f t="shared" si="85"/>
        <v>28496</v>
      </c>
      <c r="F323" s="572">
        <f t="shared" si="84"/>
        <v>55538</v>
      </c>
      <c r="G323" s="236">
        <f t="shared" si="85"/>
        <v>27308</v>
      </c>
      <c r="H323" s="573">
        <f t="shared" si="85"/>
        <v>28230</v>
      </c>
      <c r="I323" s="233">
        <f t="shared" si="63"/>
        <v>472</v>
      </c>
      <c r="J323" s="211">
        <f t="shared" ref="J323:K323" si="86">SUM(J324:J335)</f>
        <v>206</v>
      </c>
      <c r="K323" s="212">
        <f t="shared" si="86"/>
        <v>266</v>
      </c>
      <c r="L323" s="32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 spans="1:25" s="12" customFormat="1" ht="15" customHeight="1">
      <c r="A324" s="229" t="s">
        <v>228</v>
      </c>
      <c r="B324" s="588">
        <v>7370</v>
      </c>
      <c r="C324" s="281">
        <f>D324+E324</f>
        <v>14688</v>
      </c>
      <c r="D324" s="335">
        <f>G324+J324</f>
        <v>7240</v>
      </c>
      <c r="E324" s="568">
        <f>H324+K324</f>
        <v>7448</v>
      </c>
      <c r="F324" s="280">
        <f>G324+H324</f>
        <v>14543</v>
      </c>
      <c r="G324" s="239">
        <v>7179</v>
      </c>
      <c r="H324" s="266">
        <v>7364</v>
      </c>
      <c r="I324" s="339">
        <f t="shared" si="63"/>
        <v>145</v>
      </c>
      <c r="J324" s="215">
        <v>61</v>
      </c>
      <c r="K324" s="216">
        <v>84</v>
      </c>
      <c r="L324" s="3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 spans="1:25" s="12" customFormat="1" ht="15" customHeight="1">
      <c r="A325" s="229" t="s">
        <v>229</v>
      </c>
      <c r="B325" s="588">
        <v>1355</v>
      </c>
      <c r="C325" s="281">
        <f t="shared" ref="C325:C335" si="87">D325+E325</f>
        <v>2313</v>
      </c>
      <c r="D325" s="335">
        <f t="shared" ref="D325:E335" si="88">G325+J325</f>
        <v>1155</v>
      </c>
      <c r="E325" s="568">
        <f t="shared" si="88"/>
        <v>1158</v>
      </c>
      <c r="F325" s="280">
        <f t="shared" ref="F325:F336" si="89">G325+H325</f>
        <v>2276</v>
      </c>
      <c r="G325" s="239">
        <v>1142</v>
      </c>
      <c r="H325" s="266">
        <v>1134</v>
      </c>
      <c r="I325" s="339">
        <f t="shared" si="63"/>
        <v>37</v>
      </c>
      <c r="J325" s="215">
        <v>13</v>
      </c>
      <c r="K325" s="216">
        <v>24</v>
      </c>
      <c r="L325" s="3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 spans="1:25" s="12" customFormat="1" ht="15" customHeight="1">
      <c r="A326" s="229" t="s">
        <v>230</v>
      </c>
      <c r="B326" s="588">
        <v>1499</v>
      </c>
      <c r="C326" s="281">
        <f t="shared" si="87"/>
        <v>2645</v>
      </c>
      <c r="D326" s="335">
        <f t="shared" si="88"/>
        <v>1318</v>
      </c>
      <c r="E326" s="568">
        <f t="shared" si="88"/>
        <v>1327</v>
      </c>
      <c r="F326" s="280">
        <f t="shared" si="89"/>
        <v>2603</v>
      </c>
      <c r="G326" s="239">
        <v>1293</v>
      </c>
      <c r="H326" s="266">
        <v>1310</v>
      </c>
      <c r="I326" s="339">
        <f t="shared" si="63"/>
        <v>42</v>
      </c>
      <c r="J326" s="215">
        <v>25</v>
      </c>
      <c r="K326" s="216">
        <v>17</v>
      </c>
      <c r="L326" s="3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 spans="1:25" s="12" customFormat="1" ht="15" customHeight="1">
      <c r="A327" s="229" t="s">
        <v>231</v>
      </c>
      <c r="B327" s="588">
        <v>965</v>
      </c>
      <c r="C327" s="281">
        <f t="shared" si="87"/>
        <v>1690</v>
      </c>
      <c r="D327" s="335">
        <f t="shared" si="88"/>
        <v>822</v>
      </c>
      <c r="E327" s="568">
        <f t="shared" si="88"/>
        <v>868</v>
      </c>
      <c r="F327" s="280">
        <f t="shared" si="89"/>
        <v>1666</v>
      </c>
      <c r="G327" s="239">
        <v>817</v>
      </c>
      <c r="H327" s="266">
        <v>849</v>
      </c>
      <c r="I327" s="339">
        <f t="shared" ref="I327:I361" si="90">SUM(J327:K327)</f>
        <v>24</v>
      </c>
      <c r="J327" s="215">
        <v>5</v>
      </c>
      <c r="K327" s="216">
        <v>19</v>
      </c>
      <c r="L327" s="3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 spans="1:25" s="12" customFormat="1" ht="15" customHeight="1">
      <c r="A328" s="229" t="s">
        <v>232</v>
      </c>
      <c r="B328" s="588">
        <v>7933</v>
      </c>
      <c r="C328" s="281">
        <f t="shared" si="87"/>
        <v>19862</v>
      </c>
      <c r="D328" s="335">
        <f t="shared" si="88"/>
        <v>9715</v>
      </c>
      <c r="E328" s="568">
        <f t="shared" si="88"/>
        <v>10147</v>
      </c>
      <c r="F328" s="280">
        <f t="shared" si="89"/>
        <v>19785</v>
      </c>
      <c r="G328" s="239">
        <v>9686</v>
      </c>
      <c r="H328" s="266">
        <v>10099</v>
      </c>
      <c r="I328" s="339">
        <f t="shared" si="90"/>
        <v>77</v>
      </c>
      <c r="J328" s="215">
        <v>29</v>
      </c>
      <c r="K328" s="216">
        <v>48</v>
      </c>
      <c r="L328" s="3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 spans="1:25" s="12" customFormat="1" ht="15" customHeight="1">
      <c r="A329" s="229" t="s">
        <v>233</v>
      </c>
      <c r="B329" s="588">
        <v>1458</v>
      </c>
      <c r="C329" s="281">
        <f t="shared" si="87"/>
        <v>2557</v>
      </c>
      <c r="D329" s="335">
        <f t="shared" si="88"/>
        <v>1276</v>
      </c>
      <c r="E329" s="568">
        <f t="shared" si="88"/>
        <v>1281</v>
      </c>
      <c r="F329" s="280">
        <f t="shared" si="89"/>
        <v>2542</v>
      </c>
      <c r="G329" s="239">
        <v>1269</v>
      </c>
      <c r="H329" s="266">
        <v>1273</v>
      </c>
      <c r="I329" s="339">
        <f t="shared" si="90"/>
        <v>15</v>
      </c>
      <c r="J329" s="215">
        <v>7</v>
      </c>
      <c r="K329" s="216">
        <v>8</v>
      </c>
      <c r="L329" s="3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 spans="1:25" s="12" customFormat="1" ht="15" customHeight="1">
      <c r="A330" s="229" t="s">
        <v>234</v>
      </c>
      <c r="B330" s="588">
        <v>1385</v>
      </c>
      <c r="C330" s="281">
        <f t="shared" si="87"/>
        <v>2400</v>
      </c>
      <c r="D330" s="335">
        <f t="shared" si="88"/>
        <v>1170</v>
      </c>
      <c r="E330" s="568">
        <f t="shared" si="88"/>
        <v>1230</v>
      </c>
      <c r="F330" s="280">
        <f t="shared" si="89"/>
        <v>2367</v>
      </c>
      <c r="G330" s="239">
        <v>1149</v>
      </c>
      <c r="H330" s="266">
        <v>1218</v>
      </c>
      <c r="I330" s="339">
        <f t="shared" si="90"/>
        <v>33</v>
      </c>
      <c r="J330" s="215">
        <v>21</v>
      </c>
      <c r="K330" s="216">
        <v>12</v>
      </c>
      <c r="L330" s="3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 spans="1:25" s="12" customFormat="1" ht="15" customHeight="1">
      <c r="A331" s="229" t="s">
        <v>235</v>
      </c>
      <c r="B331" s="588">
        <v>927</v>
      </c>
      <c r="C331" s="281">
        <f t="shared" si="87"/>
        <v>1529</v>
      </c>
      <c r="D331" s="335">
        <f t="shared" si="88"/>
        <v>742</v>
      </c>
      <c r="E331" s="568">
        <f t="shared" si="88"/>
        <v>787</v>
      </c>
      <c r="F331" s="280">
        <f t="shared" si="89"/>
        <v>1500</v>
      </c>
      <c r="G331" s="239">
        <v>727</v>
      </c>
      <c r="H331" s="266">
        <v>773</v>
      </c>
      <c r="I331" s="339">
        <f t="shared" si="90"/>
        <v>29</v>
      </c>
      <c r="J331" s="215">
        <v>15</v>
      </c>
      <c r="K331" s="216">
        <v>14</v>
      </c>
      <c r="L331" s="3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 spans="1:25" s="12" customFormat="1" ht="15" customHeight="1">
      <c r="A332" s="229" t="s">
        <v>236</v>
      </c>
      <c r="B332" s="588">
        <v>1612</v>
      </c>
      <c r="C332" s="281">
        <f t="shared" si="87"/>
        <v>2698</v>
      </c>
      <c r="D332" s="335">
        <f t="shared" si="88"/>
        <v>1329</v>
      </c>
      <c r="E332" s="568">
        <f t="shared" si="88"/>
        <v>1369</v>
      </c>
      <c r="F332" s="280">
        <f t="shared" si="89"/>
        <v>2672</v>
      </c>
      <c r="G332" s="239">
        <v>1315</v>
      </c>
      <c r="H332" s="266">
        <v>1357</v>
      </c>
      <c r="I332" s="339">
        <f t="shared" si="90"/>
        <v>26</v>
      </c>
      <c r="J332" s="215">
        <v>14</v>
      </c>
      <c r="K332" s="216">
        <v>12</v>
      </c>
      <c r="L332" s="3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 spans="1:25" s="12" customFormat="1" ht="15" customHeight="1">
      <c r="A333" s="229" t="s">
        <v>237</v>
      </c>
      <c r="B333" s="588">
        <v>1836</v>
      </c>
      <c r="C333" s="281">
        <f t="shared" si="87"/>
        <v>3061</v>
      </c>
      <c r="D333" s="335">
        <f t="shared" si="88"/>
        <v>1469</v>
      </c>
      <c r="E333" s="568">
        <f t="shared" si="88"/>
        <v>1592</v>
      </c>
      <c r="F333" s="280">
        <f t="shared" si="89"/>
        <v>3033</v>
      </c>
      <c r="G333" s="239">
        <v>1456</v>
      </c>
      <c r="H333" s="266">
        <v>1577</v>
      </c>
      <c r="I333" s="339">
        <f t="shared" si="90"/>
        <v>28</v>
      </c>
      <c r="J333" s="215">
        <v>13</v>
      </c>
      <c r="K333" s="216">
        <v>15</v>
      </c>
      <c r="L333" s="3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 spans="1:25" s="12" customFormat="1" ht="15" customHeight="1">
      <c r="A334" s="229" t="s">
        <v>238</v>
      </c>
      <c r="B334" s="588">
        <v>705</v>
      </c>
      <c r="C334" s="281">
        <f t="shared" si="87"/>
        <v>1185</v>
      </c>
      <c r="D334" s="335">
        <f t="shared" si="88"/>
        <v>593</v>
      </c>
      <c r="E334" s="568">
        <f t="shared" si="88"/>
        <v>592</v>
      </c>
      <c r="F334" s="280">
        <f t="shared" si="89"/>
        <v>1176</v>
      </c>
      <c r="G334" s="239">
        <v>590</v>
      </c>
      <c r="H334" s="266">
        <v>586</v>
      </c>
      <c r="I334" s="339">
        <f t="shared" si="90"/>
        <v>9</v>
      </c>
      <c r="J334" s="215">
        <v>3</v>
      </c>
      <c r="K334" s="216">
        <v>6</v>
      </c>
      <c r="L334" s="3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 spans="1:25" s="12" customFormat="1" ht="15" customHeight="1">
      <c r="A335" s="229" t="s">
        <v>239</v>
      </c>
      <c r="B335" s="588">
        <v>763</v>
      </c>
      <c r="C335" s="281">
        <f t="shared" si="87"/>
        <v>1382</v>
      </c>
      <c r="D335" s="335">
        <f t="shared" si="88"/>
        <v>685</v>
      </c>
      <c r="E335" s="568">
        <f t="shared" si="88"/>
        <v>697</v>
      </c>
      <c r="F335" s="280">
        <f t="shared" si="89"/>
        <v>1375</v>
      </c>
      <c r="G335" s="239">
        <v>685</v>
      </c>
      <c r="H335" s="266">
        <v>690</v>
      </c>
      <c r="I335" s="339">
        <f t="shared" si="90"/>
        <v>7</v>
      </c>
      <c r="J335" s="215">
        <v>0</v>
      </c>
      <c r="K335" s="216">
        <v>7</v>
      </c>
      <c r="L335" s="3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 spans="1:25" s="12" customFormat="1" ht="15" customHeight="1">
      <c r="A336" s="227" t="s">
        <v>141</v>
      </c>
      <c r="B336" s="582">
        <f t="shared" ref="B336:H336" si="91">SUM(B337:B346)</f>
        <v>16868</v>
      </c>
      <c r="C336" s="579">
        <f t="shared" si="91"/>
        <v>30893</v>
      </c>
      <c r="D336" s="236">
        <f t="shared" si="91"/>
        <v>15571</v>
      </c>
      <c r="E336" s="566">
        <f t="shared" si="91"/>
        <v>15322</v>
      </c>
      <c r="F336" s="572">
        <f t="shared" si="89"/>
        <v>30594</v>
      </c>
      <c r="G336" s="236">
        <f t="shared" si="91"/>
        <v>15469</v>
      </c>
      <c r="H336" s="573">
        <f t="shared" si="91"/>
        <v>15125</v>
      </c>
      <c r="I336" s="233">
        <f t="shared" si="90"/>
        <v>299</v>
      </c>
      <c r="J336" s="211">
        <f t="shared" ref="J336:K336" si="92">SUM(J337:J346)</f>
        <v>102</v>
      </c>
      <c r="K336" s="212">
        <f t="shared" si="92"/>
        <v>197</v>
      </c>
      <c r="L336" s="32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 spans="1:25" s="12" customFormat="1" ht="15" customHeight="1">
      <c r="A337" s="229" t="s">
        <v>345</v>
      </c>
      <c r="B337" s="588">
        <v>4770</v>
      </c>
      <c r="C337" s="281">
        <f>D337+E337</f>
        <v>9750</v>
      </c>
      <c r="D337" s="335">
        <f>G337+J337</f>
        <v>4803</v>
      </c>
      <c r="E337" s="568">
        <f>H337+K337</f>
        <v>4947</v>
      </c>
      <c r="F337" s="280">
        <f>G337+H337</f>
        <v>9606</v>
      </c>
      <c r="G337" s="239">
        <v>4736</v>
      </c>
      <c r="H337" s="266">
        <v>4870</v>
      </c>
      <c r="I337" s="339">
        <f t="shared" si="90"/>
        <v>144</v>
      </c>
      <c r="J337" s="215">
        <v>67</v>
      </c>
      <c r="K337" s="216">
        <v>77</v>
      </c>
      <c r="L337" s="3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 spans="1:25" s="12" customFormat="1" ht="15" customHeight="1">
      <c r="A338" s="229" t="s">
        <v>346</v>
      </c>
      <c r="B338" s="588">
        <v>1752</v>
      </c>
      <c r="C338" s="281">
        <f t="shared" ref="C338:C346" si="93">D338+E338</f>
        <v>3082</v>
      </c>
      <c r="D338" s="335">
        <f t="shared" ref="D338:E346" si="94">G338+J338</f>
        <v>1554</v>
      </c>
      <c r="E338" s="568">
        <f t="shared" si="94"/>
        <v>1528</v>
      </c>
      <c r="F338" s="280">
        <f t="shared" ref="F338:F347" si="95">G338+H338</f>
        <v>3064</v>
      </c>
      <c r="G338" s="239">
        <v>1551</v>
      </c>
      <c r="H338" s="266">
        <v>1513</v>
      </c>
      <c r="I338" s="339">
        <f t="shared" si="90"/>
        <v>18</v>
      </c>
      <c r="J338" s="215">
        <v>3</v>
      </c>
      <c r="K338" s="216">
        <v>15</v>
      </c>
      <c r="L338" s="3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 spans="1:25" s="12" customFormat="1" ht="15" customHeight="1">
      <c r="A339" s="229" t="s">
        <v>347</v>
      </c>
      <c r="B339" s="588">
        <v>1144</v>
      </c>
      <c r="C339" s="281">
        <f t="shared" si="93"/>
        <v>2095</v>
      </c>
      <c r="D339" s="335">
        <f t="shared" si="94"/>
        <v>1007</v>
      </c>
      <c r="E339" s="568">
        <f t="shared" si="94"/>
        <v>1088</v>
      </c>
      <c r="F339" s="280">
        <f t="shared" si="95"/>
        <v>2077</v>
      </c>
      <c r="G339" s="239">
        <v>1005</v>
      </c>
      <c r="H339" s="266">
        <v>1072</v>
      </c>
      <c r="I339" s="339">
        <f t="shared" si="90"/>
        <v>18</v>
      </c>
      <c r="J339" s="215">
        <v>2</v>
      </c>
      <c r="K339" s="216">
        <v>16</v>
      </c>
      <c r="L339" s="3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 spans="1:25" s="12" customFormat="1" ht="15" customHeight="1">
      <c r="A340" s="229" t="s">
        <v>348</v>
      </c>
      <c r="B340" s="588">
        <v>1159</v>
      </c>
      <c r="C340" s="281">
        <f t="shared" si="93"/>
        <v>2010</v>
      </c>
      <c r="D340" s="335">
        <f t="shared" si="94"/>
        <v>1013</v>
      </c>
      <c r="E340" s="568">
        <f t="shared" si="94"/>
        <v>997</v>
      </c>
      <c r="F340" s="280">
        <f t="shared" si="95"/>
        <v>1996</v>
      </c>
      <c r="G340" s="239">
        <v>1012</v>
      </c>
      <c r="H340" s="266">
        <v>984</v>
      </c>
      <c r="I340" s="339">
        <f t="shared" si="90"/>
        <v>14</v>
      </c>
      <c r="J340" s="215">
        <v>1</v>
      </c>
      <c r="K340" s="216">
        <v>13</v>
      </c>
      <c r="L340" s="3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 spans="1:25" s="12" customFormat="1" ht="15" customHeight="1">
      <c r="A341" s="229" t="s">
        <v>349</v>
      </c>
      <c r="B341" s="588">
        <v>2501</v>
      </c>
      <c r="C341" s="281">
        <f t="shared" si="93"/>
        <v>4399</v>
      </c>
      <c r="D341" s="335">
        <f t="shared" si="94"/>
        <v>2199</v>
      </c>
      <c r="E341" s="568">
        <f t="shared" si="94"/>
        <v>2200</v>
      </c>
      <c r="F341" s="280">
        <f t="shared" si="95"/>
        <v>4366</v>
      </c>
      <c r="G341" s="239">
        <v>2189</v>
      </c>
      <c r="H341" s="266">
        <v>2177</v>
      </c>
      <c r="I341" s="339">
        <f t="shared" si="90"/>
        <v>33</v>
      </c>
      <c r="J341" s="215">
        <v>10</v>
      </c>
      <c r="K341" s="216">
        <v>23</v>
      </c>
      <c r="L341" s="3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 spans="1:25" s="12" customFormat="1" ht="15" customHeight="1">
      <c r="A342" s="229" t="s">
        <v>350</v>
      </c>
      <c r="B342" s="588">
        <v>1336</v>
      </c>
      <c r="C342" s="281">
        <f t="shared" si="93"/>
        <v>2164</v>
      </c>
      <c r="D342" s="335">
        <f t="shared" si="94"/>
        <v>1094</v>
      </c>
      <c r="E342" s="568">
        <f t="shared" si="94"/>
        <v>1070</v>
      </c>
      <c r="F342" s="280">
        <f t="shared" si="95"/>
        <v>2158</v>
      </c>
      <c r="G342" s="239">
        <v>1092</v>
      </c>
      <c r="H342" s="266">
        <v>1066</v>
      </c>
      <c r="I342" s="339">
        <f t="shared" si="90"/>
        <v>6</v>
      </c>
      <c r="J342" s="215">
        <v>2</v>
      </c>
      <c r="K342" s="216">
        <v>4</v>
      </c>
      <c r="L342" s="3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 spans="1:25" s="12" customFormat="1" ht="15" customHeight="1">
      <c r="A343" s="229" t="s">
        <v>351</v>
      </c>
      <c r="B343" s="588">
        <v>868</v>
      </c>
      <c r="C343" s="281">
        <f t="shared" si="93"/>
        <v>1477</v>
      </c>
      <c r="D343" s="335">
        <f t="shared" si="94"/>
        <v>750</v>
      </c>
      <c r="E343" s="568">
        <f t="shared" si="94"/>
        <v>727</v>
      </c>
      <c r="F343" s="280">
        <f t="shared" si="95"/>
        <v>1473</v>
      </c>
      <c r="G343" s="239">
        <v>748</v>
      </c>
      <c r="H343" s="266">
        <v>725</v>
      </c>
      <c r="I343" s="339">
        <f t="shared" si="90"/>
        <v>4</v>
      </c>
      <c r="J343" s="215">
        <v>2</v>
      </c>
      <c r="K343" s="216">
        <v>2</v>
      </c>
      <c r="L343" s="3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 spans="1:25" s="12" customFormat="1" ht="15" customHeight="1">
      <c r="A344" s="229" t="s">
        <v>352</v>
      </c>
      <c r="B344" s="588">
        <v>1267</v>
      </c>
      <c r="C344" s="281">
        <f t="shared" si="93"/>
        <v>2219</v>
      </c>
      <c r="D344" s="335">
        <f t="shared" si="94"/>
        <v>1166</v>
      </c>
      <c r="E344" s="568">
        <f t="shared" si="94"/>
        <v>1053</v>
      </c>
      <c r="F344" s="280">
        <f t="shared" si="95"/>
        <v>2204</v>
      </c>
      <c r="G344" s="239">
        <v>1163</v>
      </c>
      <c r="H344" s="266">
        <v>1041</v>
      </c>
      <c r="I344" s="339">
        <f t="shared" si="90"/>
        <v>15</v>
      </c>
      <c r="J344" s="215">
        <v>3</v>
      </c>
      <c r="K344" s="216">
        <v>12</v>
      </c>
      <c r="L344" s="3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 spans="1:25" s="12" customFormat="1" ht="15" customHeight="1">
      <c r="A345" s="229" t="s">
        <v>353</v>
      </c>
      <c r="B345" s="588">
        <v>1006</v>
      </c>
      <c r="C345" s="281">
        <f t="shared" si="93"/>
        <v>1712</v>
      </c>
      <c r="D345" s="335">
        <f t="shared" si="94"/>
        <v>878</v>
      </c>
      <c r="E345" s="568">
        <f t="shared" si="94"/>
        <v>834</v>
      </c>
      <c r="F345" s="280">
        <f t="shared" si="95"/>
        <v>1694</v>
      </c>
      <c r="G345" s="239">
        <v>868</v>
      </c>
      <c r="H345" s="266">
        <v>826</v>
      </c>
      <c r="I345" s="339">
        <f t="shared" si="90"/>
        <v>18</v>
      </c>
      <c r="J345" s="215">
        <v>10</v>
      </c>
      <c r="K345" s="216">
        <v>8</v>
      </c>
      <c r="L345" s="3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 spans="1:25" s="12" customFormat="1" ht="15" customHeight="1">
      <c r="A346" s="229" t="s">
        <v>354</v>
      </c>
      <c r="B346" s="588">
        <v>1065</v>
      </c>
      <c r="C346" s="281">
        <f t="shared" si="93"/>
        <v>1985</v>
      </c>
      <c r="D346" s="335">
        <f t="shared" si="94"/>
        <v>1107</v>
      </c>
      <c r="E346" s="568">
        <f t="shared" si="94"/>
        <v>878</v>
      </c>
      <c r="F346" s="280">
        <f t="shared" si="95"/>
        <v>1956</v>
      </c>
      <c r="G346" s="239">
        <v>1105</v>
      </c>
      <c r="H346" s="266">
        <v>851</v>
      </c>
      <c r="I346" s="339">
        <f t="shared" si="90"/>
        <v>29</v>
      </c>
      <c r="J346" s="215">
        <v>2</v>
      </c>
      <c r="K346" s="216">
        <v>27</v>
      </c>
      <c r="L346" s="3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 spans="1:25" s="12" customFormat="1" ht="15" customHeight="1">
      <c r="A347" s="227" t="s">
        <v>142</v>
      </c>
      <c r="B347" s="582">
        <f>SUM(B348:B357)</f>
        <v>25457</v>
      </c>
      <c r="C347" s="579">
        <f>SUM(C348:C357)</f>
        <v>48948</v>
      </c>
      <c r="D347" s="236">
        <f>SUM(D348:D357)</f>
        <v>25122</v>
      </c>
      <c r="E347" s="566">
        <f>SUM(E348:E357)</f>
        <v>23826</v>
      </c>
      <c r="F347" s="572">
        <f t="shared" si="95"/>
        <v>47483</v>
      </c>
      <c r="G347" s="236">
        <f>SUM(G348:G357)</f>
        <v>23836</v>
      </c>
      <c r="H347" s="573">
        <f>SUM(H348:H357)</f>
        <v>23647</v>
      </c>
      <c r="I347" s="233">
        <f t="shared" si="90"/>
        <v>1465</v>
      </c>
      <c r="J347" s="503">
        <f t="shared" ref="J347:K347" si="96">SUM(J348:J357)</f>
        <v>1286</v>
      </c>
      <c r="K347" s="504">
        <f t="shared" si="96"/>
        <v>179</v>
      </c>
      <c r="L347" s="32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 spans="1:25" s="12" customFormat="1" ht="15" customHeight="1">
      <c r="A348" s="229" t="s">
        <v>219</v>
      </c>
      <c r="B348" s="588">
        <v>6243</v>
      </c>
      <c r="C348" s="281">
        <f>D348+E348</f>
        <v>13862</v>
      </c>
      <c r="D348" s="335">
        <f>G348+J348</f>
        <v>6997</v>
      </c>
      <c r="E348" s="568">
        <f>H348+K348</f>
        <v>6865</v>
      </c>
      <c r="F348" s="280">
        <f>G348+H348</f>
        <v>13756</v>
      </c>
      <c r="G348" s="239">
        <v>6945</v>
      </c>
      <c r="H348" s="266">
        <v>6811</v>
      </c>
      <c r="I348" s="502">
        <f t="shared" si="90"/>
        <v>106</v>
      </c>
      <c r="J348" s="215">
        <v>52</v>
      </c>
      <c r="K348" s="216">
        <v>54</v>
      </c>
      <c r="L348" s="3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 spans="1:25" s="12" customFormat="1" ht="15" customHeight="1">
      <c r="A349" s="229" t="s">
        <v>220</v>
      </c>
      <c r="B349" s="588">
        <v>1651</v>
      </c>
      <c r="C349" s="281">
        <f t="shared" ref="C349:C356" si="97">D349+E349</f>
        <v>2700</v>
      </c>
      <c r="D349" s="335">
        <f t="shared" ref="D349:E357" si="98">G349+J349</f>
        <v>1294</v>
      </c>
      <c r="E349" s="568">
        <f t="shared" si="98"/>
        <v>1406</v>
      </c>
      <c r="F349" s="280">
        <f>G349+H349</f>
        <v>2676</v>
      </c>
      <c r="G349" s="239">
        <v>1279</v>
      </c>
      <c r="H349" s="266">
        <v>1397</v>
      </c>
      <c r="I349" s="502">
        <f t="shared" si="90"/>
        <v>24</v>
      </c>
      <c r="J349" s="215">
        <v>15</v>
      </c>
      <c r="K349" s="216">
        <v>9</v>
      </c>
      <c r="L349" s="3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 spans="1:25" s="12" customFormat="1" ht="15" customHeight="1">
      <c r="A350" s="229" t="s">
        <v>221</v>
      </c>
      <c r="B350" s="588">
        <v>3814</v>
      </c>
      <c r="C350" s="281">
        <f t="shared" si="97"/>
        <v>7378</v>
      </c>
      <c r="D350" s="335">
        <f t="shared" si="98"/>
        <v>3897</v>
      </c>
      <c r="E350" s="568">
        <f t="shared" si="98"/>
        <v>3481</v>
      </c>
      <c r="F350" s="280">
        <f>G350+H350</f>
        <v>7337</v>
      </c>
      <c r="G350" s="239">
        <v>3867</v>
      </c>
      <c r="H350" s="266">
        <v>3470</v>
      </c>
      <c r="I350" s="502">
        <f t="shared" si="90"/>
        <v>41</v>
      </c>
      <c r="J350" s="215">
        <v>30</v>
      </c>
      <c r="K350" s="216">
        <v>11</v>
      </c>
      <c r="L350" s="3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 spans="1:25" s="12" customFormat="1" ht="15" customHeight="1">
      <c r="A351" s="229" t="s">
        <v>222</v>
      </c>
      <c r="B351" s="588">
        <v>1567</v>
      </c>
      <c r="C351" s="281">
        <f t="shared" si="97"/>
        <v>2788</v>
      </c>
      <c r="D351" s="335">
        <f t="shared" si="98"/>
        <v>1410</v>
      </c>
      <c r="E351" s="568">
        <f t="shared" si="98"/>
        <v>1378</v>
      </c>
      <c r="F351" s="280">
        <f>G351+H351</f>
        <v>2734</v>
      </c>
      <c r="G351" s="239">
        <v>1379</v>
      </c>
      <c r="H351" s="266">
        <v>1355</v>
      </c>
      <c r="I351" s="502">
        <f t="shared" si="90"/>
        <v>54</v>
      </c>
      <c r="J351" s="215">
        <v>31</v>
      </c>
      <c r="K351" s="216">
        <v>23</v>
      </c>
      <c r="L351" s="3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 spans="1:25" s="12" customFormat="1" ht="15" customHeight="1">
      <c r="A352" s="229" t="s">
        <v>223</v>
      </c>
      <c r="B352" s="588">
        <v>1584</v>
      </c>
      <c r="C352" s="281">
        <f t="shared" si="97"/>
        <v>2520</v>
      </c>
      <c r="D352" s="335">
        <f t="shared" si="98"/>
        <v>1249</v>
      </c>
      <c r="E352" s="568">
        <f t="shared" si="98"/>
        <v>1271</v>
      </c>
      <c r="F352" s="280">
        <f t="shared" ref="F352:F358" si="99">G352+H352</f>
        <v>2425</v>
      </c>
      <c r="G352" s="239">
        <v>1162</v>
      </c>
      <c r="H352" s="266">
        <v>1263</v>
      </c>
      <c r="I352" s="502">
        <f t="shared" si="90"/>
        <v>95</v>
      </c>
      <c r="J352" s="215">
        <v>87</v>
      </c>
      <c r="K352" s="216">
        <v>8</v>
      </c>
      <c r="L352" s="3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 spans="1:25" s="12" customFormat="1" ht="15" customHeight="1">
      <c r="A353" s="229" t="s">
        <v>224</v>
      </c>
      <c r="B353" s="588">
        <v>1001</v>
      </c>
      <c r="C353" s="281">
        <f t="shared" si="97"/>
        <v>1703</v>
      </c>
      <c r="D353" s="335">
        <f t="shared" si="98"/>
        <v>829</v>
      </c>
      <c r="E353" s="568">
        <f t="shared" si="98"/>
        <v>874</v>
      </c>
      <c r="F353" s="280">
        <f t="shared" si="99"/>
        <v>1672</v>
      </c>
      <c r="G353" s="239">
        <v>809</v>
      </c>
      <c r="H353" s="266">
        <v>863</v>
      </c>
      <c r="I353" s="502">
        <f t="shared" si="90"/>
        <v>31</v>
      </c>
      <c r="J353" s="215">
        <v>20</v>
      </c>
      <c r="K353" s="216">
        <v>11</v>
      </c>
      <c r="L353" s="3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 spans="1:25" s="12" customFormat="1" ht="15" customHeight="1">
      <c r="A354" s="229" t="s">
        <v>225</v>
      </c>
      <c r="B354" s="588">
        <v>3574</v>
      </c>
      <c r="C354" s="281">
        <f t="shared" si="97"/>
        <v>6647</v>
      </c>
      <c r="D354" s="335">
        <f t="shared" si="98"/>
        <v>3596</v>
      </c>
      <c r="E354" s="568">
        <f t="shared" si="98"/>
        <v>3051</v>
      </c>
      <c r="F354" s="280">
        <f t="shared" si="99"/>
        <v>6241</v>
      </c>
      <c r="G354" s="239">
        <v>3212</v>
      </c>
      <c r="H354" s="266">
        <v>3029</v>
      </c>
      <c r="I354" s="502">
        <f t="shared" si="90"/>
        <v>406</v>
      </c>
      <c r="J354" s="215">
        <v>384</v>
      </c>
      <c r="K354" s="216">
        <v>22</v>
      </c>
      <c r="L354" s="3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 spans="1:25" s="12" customFormat="1" ht="15" customHeight="1">
      <c r="A355" s="229" t="s">
        <v>226</v>
      </c>
      <c r="B355" s="588">
        <v>3989</v>
      </c>
      <c r="C355" s="281">
        <f t="shared" si="97"/>
        <v>7960</v>
      </c>
      <c r="D355" s="335">
        <f t="shared" si="98"/>
        <v>4165</v>
      </c>
      <c r="E355" s="568">
        <f t="shared" si="98"/>
        <v>3795</v>
      </c>
      <c r="F355" s="280">
        <f t="shared" si="99"/>
        <v>7362</v>
      </c>
      <c r="G355" s="239">
        <v>3597</v>
      </c>
      <c r="H355" s="266">
        <v>3765</v>
      </c>
      <c r="I355" s="502">
        <f t="shared" si="90"/>
        <v>598</v>
      </c>
      <c r="J355" s="215">
        <v>568</v>
      </c>
      <c r="K355" s="216">
        <v>30</v>
      </c>
      <c r="L355" s="3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spans="1:25" s="12" customFormat="1" ht="15" customHeight="1">
      <c r="A356" s="229" t="s">
        <v>745</v>
      </c>
      <c r="B356" s="588">
        <v>780</v>
      </c>
      <c r="C356" s="281">
        <f t="shared" si="97"/>
        <v>1270</v>
      </c>
      <c r="D356" s="335">
        <f t="shared" si="98"/>
        <v>628</v>
      </c>
      <c r="E356" s="568">
        <f t="shared" si="98"/>
        <v>642</v>
      </c>
      <c r="F356" s="280">
        <f t="shared" si="99"/>
        <v>1262</v>
      </c>
      <c r="G356" s="239">
        <v>624</v>
      </c>
      <c r="H356" s="266">
        <v>638</v>
      </c>
      <c r="I356" s="502">
        <f t="shared" si="90"/>
        <v>8</v>
      </c>
      <c r="J356" s="215">
        <v>4</v>
      </c>
      <c r="K356" s="216">
        <v>4</v>
      </c>
      <c r="L356" s="3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spans="1:25" s="12" customFormat="1" ht="15" customHeight="1">
      <c r="A357" s="229" t="s">
        <v>227</v>
      </c>
      <c r="B357" s="588">
        <v>1254</v>
      </c>
      <c r="C357" s="281">
        <f>D357+E357</f>
        <v>2120</v>
      </c>
      <c r="D357" s="335">
        <f t="shared" si="98"/>
        <v>1057</v>
      </c>
      <c r="E357" s="568">
        <f t="shared" si="98"/>
        <v>1063</v>
      </c>
      <c r="F357" s="280">
        <f t="shared" si="99"/>
        <v>2018</v>
      </c>
      <c r="G357" s="239">
        <v>962</v>
      </c>
      <c r="H357" s="266">
        <v>1056</v>
      </c>
      <c r="I357" s="502">
        <f t="shared" si="90"/>
        <v>102</v>
      </c>
      <c r="J357" s="215">
        <v>95</v>
      </c>
      <c r="K357" s="216">
        <v>7</v>
      </c>
      <c r="L357" s="3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spans="1:25" s="12" customFormat="1" ht="15" customHeight="1">
      <c r="A358" s="227" t="s">
        <v>143</v>
      </c>
      <c r="B358" s="582">
        <f>SUM(B359:B361)</f>
        <v>5375</v>
      </c>
      <c r="C358" s="579">
        <f>SUM(C359:C361)</f>
        <v>9113</v>
      </c>
      <c r="D358" s="236">
        <f>SUM(D359:D361)</f>
        <v>5050</v>
      </c>
      <c r="E358" s="566">
        <f>SUM(E359:E361)</f>
        <v>4063</v>
      </c>
      <c r="F358" s="572">
        <f t="shared" si="99"/>
        <v>8977</v>
      </c>
      <c r="G358" s="236">
        <f>SUM(G359:G361)</f>
        <v>4937</v>
      </c>
      <c r="H358" s="573">
        <f>SUM(H359:H361)</f>
        <v>4040</v>
      </c>
      <c r="I358" s="233">
        <f t="shared" si="90"/>
        <v>136</v>
      </c>
      <c r="J358" s="505">
        <f>SUM(J359:J361)</f>
        <v>113</v>
      </c>
      <c r="K358" s="506">
        <f>SUM(K359:K361)</f>
        <v>23</v>
      </c>
      <c r="L358" s="32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spans="1:25" s="12" customFormat="1" ht="15" customHeight="1">
      <c r="A359" s="229" t="s">
        <v>355</v>
      </c>
      <c r="B359" s="588">
        <v>3761</v>
      </c>
      <c r="C359" s="281">
        <f>D359+E359</f>
        <v>6404</v>
      </c>
      <c r="D359" s="335">
        <f t="shared" ref="D359:E361" si="100">G359+J359</f>
        <v>3547</v>
      </c>
      <c r="E359" s="568">
        <f t="shared" si="100"/>
        <v>2857</v>
      </c>
      <c r="F359" s="280">
        <f>G359+H359</f>
        <v>6318</v>
      </c>
      <c r="G359" s="239">
        <v>3477</v>
      </c>
      <c r="H359" s="266">
        <v>2841</v>
      </c>
      <c r="I359" s="339">
        <f t="shared" si="90"/>
        <v>86</v>
      </c>
      <c r="J359" s="215">
        <v>70</v>
      </c>
      <c r="K359" s="216">
        <v>16</v>
      </c>
      <c r="L359" s="3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spans="1:25" s="12" customFormat="1" ht="15" customHeight="1">
      <c r="A360" s="229" t="s">
        <v>247</v>
      </c>
      <c r="B360" s="588">
        <v>764</v>
      </c>
      <c r="C360" s="281">
        <f>D360+E360</f>
        <v>1394</v>
      </c>
      <c r="D360" s="335">
        <f t="shared" si="100"/>
        <v>762</v>
      </c>
      <c r="E360" s="568">
        <f t="shared" si="100"/>
        <v>632</v>
      </c>
      <c r="F360" s="280">
        <f>G360+H360</f>
        <v>1360</v>
      </c>
      <c r="G360" s="239">
        <v>734</v>
      </c>
      <c r="H360" s="266">
        <v>626</v>
      </c>
      <c r="I360" s="339">
        <f t="shared" si="90"/>
        <v>34</v>
      </c>
      <c r="J360" s="215">
        <v>28</v>
      </c>
      <c r="K360" s="216">
        <v>6</v>
      </c>
      <c r="L360" s="3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spans="1:25" s="12" customFormat="1" ht="15" customHeight="1">
      <c r="A361" s="231" t="s">
        <v>221</v>
      </c>
      <c r="B361" s="589">
        <v>850</v>
      </c>
      <c r="C361" s="283">
        <f>D361+E361</f>
        <v>1315</v>
      </c>
      <c r="D361" s="337">
        <f t="shared" si="100"/>
        <v>741</v>
      </c>
      <c r="E361" s="569">
        <f t="shared" si="100"/>
        <v>574</v>
      </c>
      <c r="F361" s="282">
        <f>G361+H361</f>
        <v>1299</v>
      </c>
      <c r="G361" s="241">
        <v>726</v>
      </c>
      <c r="H361" s="268">
        <v>573</v>
      </c>
      <c r="I361" s="340">
        <f t="shared" si="90"/>
        <v>16</v>
      </c>
      <c r="J361" s="219">
        <v>15</v>
      </c>
      <c r="K361" s="220">
        <v>1</v>
      </c>
      <c r="L361" s="3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AX701"/>
  <sheetViews>
    <sheetView zoomScaleNormal="100" workbookViewId="0">
      <pane ySplit="5" topLeftCell="A6" activePane="bottomLeft" state="frozen"/>
      <selection pane="bottomLeft"/>
    </sheetView>
  </sheetViews>
  <sheetFormatPr defaultRowHeight="11.25"/>
  <cols>
    <col min="1" max="1" width="9.25" style="52" customWidth="1"/>
    <col min="2" max="4" width="8.125" style="52" customWidth="1"/>
    <col min="5" max="5" width="8.125" style="7" customWidth="1"/>
    <col min="6" max="6" width="9.25" style="69" customWidth="1"/>
    <col min="7" max="10" width="8.125" style="69" customWidth="1"/>
    <col min="11" max="11" width="9.25" style="69" customWidth="1"/>
    <col min="12" max="15" width="8.125" style="69" customWidth="1"/>
    <col min="16" max="16" width="9.25" style="69" customWidth="1"/>
    <col min="17" max="20" width="8.125" style="69" customWidth="1"/>
    <col min="21" max="21" width="9.25" style="69" customWidth="1"/>
    <col min="22" max="22" width="8.375" style="69" bestFit="1" customWidth="1"/>
    <col min="23" max="25" width="8.125" style="69" customWidth="1"/>
    <col min="26" max="26" width="9.25" style="69" customWidth="1"/>
    <col min="27" max="30" width="8.125" style="69" customWidth="1"/>
    <col min="31" max="31" width="9.25" style="69" customWidth="1"/>
    <col min="32" max="35" width="8.125" style="69" customWidth="1"/>
    <col min="36" max="36" width="9.25" style="69" customWidth="1"/>
    <col min="37" max="40" width="8.125" style="69" customWidth="1"/>
    <col min="41" max="41" width="9.25" style="69" customWidth="1"/>
    <col min="42" max="45" width="8.125" style="69" customWidth="1"/>
    <col min="46" max="46" width="9.25" style="69" customWidth="1"/>
    <col min="47" max="50" width="8.125" style="69" customWidth="1"/>
    <col min="51" max="16384" width="9" style="69"/>
  </cols>
  <sheetData>
    <row r="1" spans="1:50" ht="13.5" customHeight="1"/>
    <row r="2" spans="1:50" ht="18.75">
      <c r="A2" s="668" t="s">
        <v>5007</v>
      </c>
      <c r="B2" s="668"/>
      <c r="C2" s="668"/>
      <c r="D2" s="668"/>
      <c r="E2" s="668"/>
      <c r="F2" s="668"/>
      <c r="G2" s="668"/>
      <c r="H2" s="668"/>
      <c r="I2" s="668"/>
      <c r="J2" s="668"/>
      <c r="K2" s="70"/>
    </row>
    <row r="3" spans="1:50" ht="15" customHeight="1">
      <c r="C3" s="71"/>
      <c r="D3" s="71"/>
      <c r="E3" s="71"/>
      <c r="AW3" s="670" t="s">
        <v>749</v>
      </c>
      <c r="AX3" s="670"/>
    </row>
    <row r="4" spans="1:50" s="72" customFormat="1" ht="14.25" customHeight="1">
      <c r="A4" s="669" t="s">
        <v>4962</v>
      </c>
      <c r="B4" s="669"/>
      <c r="C4" s="669"/>
      <c r="D4" s="669"/>
      <c r="E4" s="669"/>
      <c r="F4" s="669" t="s">
        <v>4963</v>
      </c>
      <c r="G4" s="669"/>
      <c r="H4" s="669"/>
      <c r="I4" s="669"/>
      <c r="J4" s="669"/>
      <c r="K4" s="669" t="s">
        <v>4964</v>
      </c>
      <c r="L4" s="669"/>
      <c r="M4" s="669"/>
      <c r="N4" s="669"/>
      <c r="O4" s="669"/>
      <c r="P4" s="669" t="s">
        <v>4965</v>
      </c>
      <c r="Q4" s="669"/>
      <c r="R4" s="669"/>
      <c r="S4" s="669"/>
      <c r="T4" s="669"/>
      <c r="U4" s="669" t="s">
        <v>4966</v>
      </c>
      <c r="V4" s="669"/>
      <c r="W4" s="669"/>
      <c r="X4" s="669"/>
      <c r="Y4" s="669"/>
      <c r="Z4" s="669" t="s">
        <v>4967</v>
      </c>
      <c r="AA4" s="669"/>
      <c r="AB4" s="669"/>
      <c r="AC4" s="669"/>
      <c r="AD4" s="669"/>
      <c r="AE4" s="669" t="s">
        <v>4968</v>
      </c>
      <c r="AF4" s="669"/>
      <c r="AG4" s="669"/>
      <c r="AH4" s="669"/>
      <c r="AI4" s="669"/>
      <c r="AJ4" s="669" t="s">
        <v>4969</v>
      </c>
      <c r="AK4" s="669"/>
      <c r="AL4" s="669"/>
      <c r="AM4" s="669"/>
      <c r="AN4" s="669"/>
      <c r="AO4" s="669" t="s">
        <v>4970</v>
      </c>
      <c r="AP4" s="669"/>
      <c r="AQ4" s="669"/>
      <c r="AR4" s="669"/>
      <c r="AS4" s="669"/>
      <c r="AT4" s="669" t="s">
        <v>4971</v>
      </c>
      <c r="AU4" s="669"/>
      <c r="AV4" s="669"/>
      <c r="AW4" s="669"/>
      <c r="AX4" s="669"/>
    </row>
    <row r="5" spans="1:50" s="72" customFormat="1" ht="14.25" customHeight="1">
      <c r="A5" s="73" t="s">
        <v>4972</v>
      </c>
      <c r="B5" s="73" t="s">
        <v>496</v>
      </c>
      <c r="C5" s="73" t="s">
        <v>0</v>
      </c>
      <c r="D5" s="73" t="s">
        <v>1</v>
      </c>
      <c r="E5" s="73" t="s">
        <v>4973</v>
      </c>
      <c r="F5" s="73" t="s">
        <v>4972</v>
      </c>
      <c r="G5" s="73" t="s">
        <v>496</v>
      </c>
      <c r="H5" s="73" t="s">
        <v>0</v>
      </c>
      <c r="I5" s="73" t="s">
        <v>1</v>
      </c>
      <c r="J5" s="73" t="s">
        <v>4914</v>
      </c>
      <c r="K5" s="74" t="s">
        <v>4972</v>
      </c>
      <c r="L5" s="75" t="s">
        <v>4974</v>
      </c>
      <c r="M5" s="75" t="s">
        <v>0</v>
      </c>
      <c r="N5" s="75" t="s">
        <v>1</v>
      </c>
      <c r="O5" s="75" t="s">
        <v>497</v>
      </c>
      <c r="P5" s="73" t="s">
        <v>4972</v>
      </c>
      <c r="Q5" s="73" t="s">
        <v>4974</v>
      </c>
      <c r="R5" s="73" t="s">
        <v>0</v>
      </c>
      <c r="S5" s="73" t="s">
        <v>1</v>
      </c>
      <c r="T5" s="73" t="s">
        <v>497</v>
      </c>
      <c r="U5" s="74" t="s">
        <v>4972</v>
      </c>
      <c r="V5" s="73" t="s">
        <v>4974</v>
      </c>
      <c r="W5" s="73" t="s">
        <v>0</v>
      </c>
      <c r="X5" s="73" t="s">
        <v>1</v>
      </c>
      <c r="Y5" s="73" t="s">
        <v>497</v>
      </c>
      <c r="Z5" s="73" t="s">
        <v>4972</v>
      </c>
      <c r="AA5" s="73" t="s">
        <v>4974</v>
      </c>
      <c r="AB5" s="73" t="s">
        <v>0</v>
      </c>
      <c r="AC5" s="73" t="s">
        <v>1</v>
      </c>
      <c r="AD5" s="73" t="s">
        <v>497</v>
      </c>
      <c r="AE5" s="73" t="s">
        <v>4972</v>
      </c>
      <c r="AF5" s="73" t="s">
        <v>4974</v>
      </c>
      <c r="AG5" s="73" t="s">
        <v>0</v>
      </c>
      <c r="AH5" s="73" t="s">
        <v>1</v>
      </c>
      <c r="AI5" s="73" t="s">
        <v>497</v>
      </c>
      <c r="AJ5" s="74" t="s">
        <v>4972</v>
      </c>
      <c r="AK5" s="73" t="s">
        <v>4974</v>
      </c>
      <c r="AL5" s="73" t="s">
        <v>0</v>
      </c>
      <c r="AM5" s="73" t="s">
        <v>1</v>
      </c>
      <c r="AN5" s="73" t="s">
        <v>497</v>
      </c>
      <c r="AO5" s="73" t="s">
        <v>4972</v>
      </c>
      <c r="AP5" s="73" t="s">
        <v>4974</v>
      </c>
      <c r="AQ5" s="73" t="s">
        <v>0</v>
      </c>
      <c r="AR5" s="73" t="s">
        <v>1</v>
      </c>
      <c r="AS5" s="73" t="s">
        <v>497</v>
      </c>
      <c r="AT5" s="74" t="s">
        <v>4972</v>
      </c>
      <c r="AU5" s="73" t="s">
        <v>4974</v>
      </c>
      <c r="AV5" s="73" t="s">
        <v>0</v>
      </c>
      <c r="AW5" s="73" t="s">
        <v>1</v>
      </c>
      <c r="AX5" s="73" t="s">
        <v>497</v>
      </c>
    </row>
    <row r="6" spans="1:50" s="82" customFormat="1" ht="14.25" customHeight="1">
      <c r="A6" s="76" t="s">
        <v>190</v>
      </c>
      <c r="B6" s="77">
        <f>SUM(C6:D6)</f>
        <v>7272</v>
      </c>
      <c r="C6" s="77">
        <f>SUM(C7:C32)</f>
        <v>3671</v>
      </c>
      <c r="D6" s="77">
        <f>SUM(D7:D32)</f>
        <v>3601</v>
      </c>
      <c r="E6" s="77">
        <f>SUM(E7:E32)</f>
        <v>4557</v>
      </c>
      <c r="F6" s="76" t="s">
        <v>240</v>
      </c>
      <c r="G6" s="77">
        <f>SUM(H6:I6)</f>
        <v>5392</v>
      </c>
      <c r="H6" s="78">
        <f>SUM(H7:H26)</f>
        <v>2687</v>
      </c>
      <c r="I6" s="78">
        <f t="shared" ref="I6:J6" si="0">SUM(I7:I26)</f>
        <v>2705</v>
      </c>
      <c r="J6" s="79">
        <f t="shared" si="0"/>
        <v>3214</v>
      </c>
      <c r="K6" s="76" t="s">
        <v>262</v>
      </c>
      <c r="L6" s="77">
        <f>SUM(M6:N6)</f>
        <v>7913</v>
      </c>
      <c r="M6" s="78">
        <f>SUM(M7:M39)</f>
        <v>3956</v>
      </c>
      <c r="N6" s="78">
        <f>SUM(N7:N39)</f>
        <v>3957</v>
      </c>
      <c r="O6" s="79">
        <f>SUM(O7:O39)</f>
        <v>4077</v>
      </c>
      <c r="P6" s="80" t="s">
        <v>369</v>
      </c>
      <c r="Q6" s="77">
        <f>SUM(R6:S6)</f>
        <v>6393</v>
      </c>
      <c r="R6" s="78">
        <f>SUM(R7:R40)</f>
        <v>3246</v>
      </c>
      <c r="S6" s="78">
        <f t="shared" ref="S6:T6" si="1">SUM(S7:S40)</f>
        <v>3147</v>
      </c>
      <c r="T6" s="79">
        <f t="shared" si="1"/>
        <v>3570</v>
      </c>
      <c r="U6" s="425" t="s">
        <v>395</v>
      </c>
      <c r="V6" s="426">
        <v>14523</v>
      </c>
      <c r="W6" s="427">
        <v>7177</v>
      </c>
      <c r="X6" s="427">
        <v>7346</v>
      </c>
      <c r="Y6" s="428">
        <v>6765</v>
      </c>
      <c r="Z6" s="80" t="s">
        <v>282</v>
      </c>
      <c r="AA6" s="77">
        <f>SUM(AB6:AC6)</f>
        <v>10411</v>
      </c>
      <c r="AB6" s="78">
        <f>SUM(AB7:AB36)</f>
        <v>5188</v>
      </c>
      <c r="AC6" s="78">
        <f t="shared" ref="AC6:AD6" si="2">SUM(AC7:AC36)</f>
        <v>5223</v>
      </c>
      <c r="AD6" s="79">
        <f t="shared" si="2"/>
        <v>5470</v>
      </c>
      <c r="AE6" s="80" t="s">
        <v>301</v>
      </c>
      <c r="AF6" s="77">
        <f>SUM(AG6:AH6)</f>
        <v>10611</v>
      </c>
      <c r="AG6" s="78">
        <f>SUM(AG7:AG39)</f>
        <v>5563</v>
      </c>
      <c r="AH6" s="78">
        <f t="shared" ref="AH6:AI6" si="3">SUM(AH7:AH39)</f>
        <v>5048</v>
      </c>
      <c r="AI6" s="81">
        <f t="shared" si="3"/>
        <v>6161</v>
      </c>
      <c r="AJ6" s="76" t="s">
        <v>412</v>
      </c>
      <c r="AK6" s="77">
        <f>SUM(AL6:AM6)</f>
        <v>6274</v>
      </c>
      <c r="AL6" s="78">
        <f>SUM(AL7:AL39)</f>
        <v>3031</v>
      </c>
      <c r="AM6" s="78">
        <f t="shared" ref="AM6:AN6" si="4">SUM(AM7:AM39)</f>
        <v>3243</v>
      </c>
      <c r="AN6" s="79">
        <f t="shared" si="4"/>
        <v>3386</v>
      </c>
      <c r="AO6" s="80" t="s">
        <v>433</v>
      </c>
      <c r="AP6" s="444">
        <f>SUM(AQ6:AR6)</f>
        <v>6980</v>
      </c>
      <c r="AQ6" s="445">
        <f>SUM(AQ7:AQ38)</f>
        <v>3411</v>
      </c>
      <c r="AR6" s="445">
        <f t="shared" ref="AR6:AS6" si="5">SUM(AR7:AR38)</f>
        <v>3569</v>
      </c>
      <c r="AS6" s="446">
        <f t="shared" si="5"/>
        <v>3841</v>
      </c>
      <c r="AT6" s="76" t="s">
        <v>356</v>
      </c>
      <c r="AU6" s="77">
        <f>SUM(AV6:AW6)</f>
        <v>27873</v>
      </c>
      <c r="AV6" s="78">
        <f>SUM(AV7:AV42)</f>
        <v>14007</v>
      </c>
      <c r="AW6" s="78">
        <f t="shared" ref="AW6:AX6" si="6">SUM(AW7:AW42)</f>
        <v>13866</v>
      </c>
      <c r="AX6" s="79">
        <f t="shared" si="6"/>
        <v>12724</v>
      </c>
    </row>
    <row r="7" spans="1:50" s="82" customFormat="1" ht="14.25" customHeight="1">
      <c r="A7" s="83" t="s">
        <v>750</v>
      </c>
      <c r="B7" s="84">
        <f>SUM(C7:D7)</f>
        <v>787</v>
      </c>
      <c r="C7" s="85">
        <v>394</v>
      </c>
      <c r="D7" s="85">
        <v>393</v>
      </c>
      <c r="E7" s="86">
        <v>483</v>
      </c>
      <c r="F7" s="87" t="s">
        <v>751</v>
      </c>
      <c r="G7" s="84">
        <f t="shared" ref="G7" si="7">SUM(H7:I7)</f>
        <v>384</v>
      </c>
      <c r="H7" s="85">
        <v>188</v>
      </c>
      <c r="I7" s="85">
        <v>196</v>
      </c>
      <c r="J7" s="86">
        <v>234</v>
      </c>
      <c r="K7" s="87" t="s">
        <v>752</v>
      </c>
      <c r="L7" s="84">
        <f t="shared" ref="L7:L73" si="8">SUM(M7:N7)</f>
        <v>222</v>
      </c>
      <c r="M7" s="88">
        <v>112</v>
      </c>
      <c r="N7" s="88">
        <v>110</v>
      </c>
      <c r="O7" s="89">
        <v>119</v>
      </c>
      <c r="P7" s="87" t="s">
        <v>753</v>
      </c>
      <c r="Q7" s="84">
        <f t="shared" ref="Q7:Q70" si="9">SUM(R7:S7)</f>
        <v>878</v>
      </c>
      <c r="R7" s="88">
        <v>430</v>
      </c>
      <c r="S7" s="88">
        <v>448</v>
      </c>
      <c r="T7" s="89">
        <v>512</v>
      </c>
      <c r="U7" s="87" t="s">
        <v>754</v>
      </c>
      <c r="V7" s="429">
        <v>1418</v>
      </c>
      <c r="W7" s="430">
        <v>685</v>
      </c>
      <c r="X7" s="430">
        <v>733</v>
      </c>
      <c r="Y7" s="431">
        <v>693</v>
      </c>
      <c r="Z7" s="87" t="s">
        <v>755</v>
      </c>
      <c r="AA7" s="84">
        <f t="shared" ref="AA7:AA70" si="10">SUM(AB7:AC7)</f>
        <v>341</v>
      </c>
      <c r="AB7" s="88">
        <v>145</v>
      </c>
      <c r="AC7" s="88">
        <v>196</v>
      </c>
      <c r="AD7" s="89">
        <v>183</v>
      </c>
      <c r="AE7" s="87" t="s">
        <v>756</v>
      </c>
      <c r="AF7" s="84">
        <f t="shared" ref="AF7:AF70" si="11">SUM(AG7:AH7)</f>
        <v>865</v>
      </c>
      <c r="AG7" s="90">
        <v>442</v>
      </c>
      <c r="AH7" s="90">
        <v>423</v>
      </c>
      <c r="AI7" s="91">
        <v>470</v>
      </c>
      <c r="AJ7" s="87" t="s">
        <v>757</v>
      </c>
      <c r="AK7" s="84">
        <f t="shared" ref="AK7:AK70" si="12">SUM(AL7:AM7)</f>
        <v>201</v>
      </c>
      <c r="AL7" s="90">
        <v>102</v>
      </c>
      <c r="AM7" s="90">
        <v>99</v>
      </c>
      <c r="AN7" s="91">
        <v>101</v>
      </c>
      <c r="AO7" s="87" t="s">
        <v>758</v>
      </c>
      <c r="AP7" s="447">
        <f t="shared" ref="AP7:AP71" si="13">SUM(AQ7:AR7)</f>
        <v>247</v>
      </c>
      <c r="AQ7" s="430">
        <v>126</v>
      </c>
      <c r="AR7" s="430">
        <v>121</v>
      </c>
      <c r="AS7" s="448">
        <v>137</v>
      </c>
      <c r="AT7" s="87" t="s">
        <v>498</v>
      </c>
      <c r="AU7" s="84">
        <f t="shared" ref="AU7:AU25" si="14">SUM(AV7:AW7)</f>
        <v>1600</v>
      </c>
      <c r="AV7" s="92">
        <v>824</v>
      </c>
      <c r="AW7" s="92">
        <v>776</v>
      </c>
      <c r="AX7" s="93">
        <v>991</v>
      </c>
    </row>
    <row r="8" spans="1:50" s="82" customFormat="1" ht="14.25" customHeight="1">
      <c r="A8" s="83" t="s">
        <v>759</v>
      </c>
      <c r="B8" s="84">
        <f t="shared" ref="B8:B31" si="15">SUM(C8:D8)</f>
        <v>1144</v>
      </c>
      <c r="C8" s="85">
        <v>582</v>
      </c>
      <c r="D8" s="85">
        <v>562</v>
      </c>
      <c r="E8" s="86">
        <v>627</v>
      </c>
      <c r="F8" s="87" t="s">
        <v>760</v>
      </c>
      <c r="G8" s="84">
        <f t="shared" ref="G8" si="16">SUM(H8:I8)</f>
        <v>888</v>
      </c>
      <c r="H8" s="85">
        <v>434</v>
      </c>
      <c r="I8" s="85">
        <v>454</v>
      </c>
      <c r="J8" s="86">
        <v>505</v>
      </c>
      <c r="K8" s="87" t="s">
        <v>761</v>
      </c>
      <c r="L8" s="84">
        <f t="shared" si="8"/>
        <v>182</v>
      </c>
      <c r="M8" s="88">
        <v>97</v>
      </c>
      <c r="N8" s="88">
        <v>85</v>
      </c>
      <c r="O8" s="89">
        <v>97</v>
      </c>
      <c r="P8" s="87" t="s">
        <v>762</v>
      </c>
      <c r="Q8" s="84">
        <f t="shared" si="9"/>
        <v>298</v>
      </c>
      <c r="R8" s="88">
        <v>140</v>
      </c>
      <c r="S8" s="88">
        <v>158</v>
      </c>
      <c r="T8" s="89">
        <v>169</v>
      </c>
      <c r="U8" s="87" t="s">
        <v>763</v>
      </c>
      <c r="V8" s="429">
        <v>1112</v>
      </c>
      <c r="W8" s="430">
        <v>563</v>
      </c>
      <c r="X8" s="430">
        <v>549</v>
      </c>
      <c r="Y8" s="431">
        <v>527</v>
      </c>
      <c r="Z8" s="87" t="s">
        <v>764</v>
      </c>
      <c r="AA8" s="84">
        <f t="shared" si="10"/>
        <v>218</v>
      </c>
      <c r="AB8" s="88">
        <v>90</v>
      </c>
      <c r="AC8" s="88">
        <v>128</v>
      </c>
      <c r="AD8" s="89">
        <v>115</v>
      </c>
      <c r="AE8" s="87" t="s">
        <v>765</v>
      </c>
      <c r="AF8" s="84">
        <f t="shared" si="11"/>
        <v>525</v>
      </c>
      <c r="AG8" s="90">
        <v>264</v>
      </c>
      <c r="AH8" s="90">
        <v>261</v>
      </c>
      <c r="AI8" s="91">
        <v>273</v>
      </c>
      <c r="AJ8" s="87" t="s">
        <v>766</v>
      </c>
      <c r="AK8" s="84">
        <f t="shared" si="12"/>
        <v>771</v>
      </c>
      <c r="AL8" s="90">
        <v>363</v>
      </c>
      <c r="AM8" s="90">
        <v>408</v>
      </c>
      <c r="AN8" s="91">
        <v>407</v>
      </c>
      <c r="AO8" s="87" t="s">
        <v>767</v>
      </c>
      <c r="AP8" s="447">
        <f t="shared" si="13"/>
        <v>518</v>
      </c>
      <c r="AQ8" s="430">
        <v>238</v>
      </c>
      <c r="AR8" s="430">
        <v>280</v>
      </c>
      <c r="AS8" s="448">
        <v>300</v>
      </c>
      <c r="AT8" s="87" t="s">
        <v>499</v>
      </c>
      <c r="AU8" s="84">
        <f t="shared" si="14"/>
        <v>1505</v>
      </c>
      <c r="AV8" s="92">
        <v>765</v>
      </c>
      <c r="AW8" s="92">
        <v>740</v>
      </c>
      <c r="AX8" s="93">
        <v>929</v>
      </c>
    </row>
    <row r="9" spans="1:50" s="82" customFormat="1" ht="14.25" customHeight="1">
      <c r="A9" s="83" t="s">
        <v>768</v>
      </c>
      <c r="B9" s="84">
        <f t="shared" si="15"/>
        <v>284</v>
      </c>
      <c r="C9" s="85">
        <v>137</v>
      </c>
      <c r="D9" s="85">
        <v>147</v>
      </c>
      <c r="E9" s="86">
        <v>210</v>
      </c>
      <c r="F9" s="87" t="s">
        <v>769</v>
      </c>
      <c r="G9" s="84">
        <f t="shared" ref="G9" si="17">SUM(H9:I9)</f>
        <v>476</v>
      </c>
      <c r="H9" s="85">
        <v>246</v>
      </c>
      <c r="I9" s="85">
        <v>230</v>
      </c>
      <c r="J9" s="86">
        <v>308</v>
      </c>
      <c r="K9" s="87" t="s">
        <v>770</v>
      </c>
      <c r="L9" s="84">
        <f t="shared" si="8"/>
        <v>88</v>
      </c>
      <c r="M9" s="88">
        <v>40</v>
      </c>
      <c r="N9" s="88">
        <v>48</v>
      </c>
      <c r="O9" s="89">
        <v>46</v>
      </c>
      <c r="P9" s="87" t="s">
        <v>771</v>
      </c>
      <c r="Q9" s="84">
        <f t="shared" si="9"/>
        <v>133</v>
      </c>
      <c r="R9" s="88">
        <v>74</v>
      </c>
      <c r="S9" s="88">
        <v>59</v>
      </c>
      <c r="T9" s="89">
        <v>77</v>
      </c>
      <c r="U9" s="87" t="s">
        <v>772</v>
      </c>
      <c r="V9" s="429">
        <v>2053</v>
      </c>
      <c r="W9" s="430">
        <v>923</v>
      </c>
      <c r="X9" s="430">
        <v>1130</v>
      </c>
      <c r="Y9" s="431">
        <v>972</v>
      </c>
      <c r="Z9" s="87" t="s">
        <v>773</v>
      </c>
      <c r="AA9" s="84">
        <f t="shared" si="10"/>
        <v>477</v>
      </c>
      <c r="AB9" s="88">
        <v>227</v>
      </c>
      <c r="AC9" s="88">
        <v>250</v>
      </c>
      <c r="AD9" s="89">
        <v>257</v>
      </c>
      <c r="AE9" s="87" t="s">
        <v>774</v>
      </c>
      <c r="AF9" s="84">
        <f t="shared" si="11"/>
        <v>376</v>
      </c>
      <c r="AG9" s="90">
        <v>203</v>
      </c>
      <c r="AH9" s="90">
        <v>173</v>
      </c>
      <c r="AI9" s="91">
        <v>191</v>
      </c>
      <c r="AJ9" s="87" t="s">
        <v>775</v>
      </c>
      <c r="AK9" s="84">
        <f t="shared" si="12"/>
        <v>630</v>
      </c>
      <c r="AL9" s="90">
        <v>296</v>
      </c>
      <c r="AM9" s="90">
        <v>334</v>
      </c>
      <c r="AN9" s="91">
        <v>343</v>
      </c>
      <c r="AO9" s="87" t="s">
        <v>776</v>
      </c>
      <c r="AP9" s="447">
        <f t="shared" si="13"/>
        <v>597</v>
      </c>
      <c r="AQ9" s="430">
        <v>282</v>
      </c>
      <c r="AR9" s="430">
        <v>315</v>
      </c>
      <c r="AS9" s="448">
        <v>314</v>
      </c>
      <c r="AT9" s="87" t="s">
        <v>500</v>
      </c>
      <c r="AU9" s="84">
        <f t="shared" si="14"/>
        <v>75</v>
      </c>
      <c r="AV9" s="92">
        <v>30</v>
      </c>
      <c r="AW9" s="92">
        <v>45</v>
      </c>
      <c r="AX9" s="93">
        <v>45</v>
      </c>
    </row>
    <row r="10" spans="1:50" s="82" customFormat="1" ht="14.25" customHeight="1">
      <c r="A10" s="83" t="s">
        <v>777</v>
      </c>
      <c r="B10" s="84">
        <f t="shared" si="15"/>
        <v>432</v>
      </c>
      <c r="C10" s="85">
        <v>214</v>
      </c>
      <c r="D10" s="85">
        <v>218</v>
      </c>
      <c r="E10" s="86">
        <v>291</v>
      </c>
      <c r="F10" s="87" t="s">
        <v>778</v>
      </c>
      <c r="G10" s="84">
        <f t="shared" ref="G10" si="18">SUM(H10:I10)</f>
        <v>484</v>
      </c>
      <c r="H10" s="85">
        <v>247</v>
      </c>
      <c r="I10" s="85">
        <v>237</v>
      </c>
      <c r="J10" s="86">
        <v>284</v>
      </c>
      <c r="K10" s="87" t="s">
        <v>779</v>
      </c>
      <c r="L10" s="84">
        <f t="shared" si="8"/>
        <v>140</v>
      </c>
      <c r="M10" s="88">
        <v>71</v>
      </c>
      <c r="N10" s="88">
        <v>69</v>
      </c>
      <c r="O10" s="89">
        <v>68</v>
      </c>
      <c r="P10" s="87" t="s">
        <v>780</v>
      </c>
      <c r="Q10" s="84">
        <f t="shared" si="9"/>
        <v>208</v>
      </c>
      <c r="R10" s="88">
        <v>104</v>
      </c>
      <c r="S10" s="88">
        <v>104</v>
      </c>
      <c r="T10" s="89">
        <v>108</v>
      </c>
      <c r="U10" s="87" t="s">
        <v>781</v>
      </c>
      <c r="V10" s="429">
        <v>1886</v>
      </c>
      <c r="W10" s="430">
        <v>942</v>
      </c>
      <c r="X10" s="430">
        <v>944</v>
      </c>
      <c r="Y10" s="431">
        <v>886</v>
      </c>
      <c r="Z10" s="87" t="s">
        <v>782</v>
      </c>
      <c r="AA10" s="84">
        <f t="shared" si="10"/>
        <v>996</v>
      </c>
      <c r="AB10" s="88">
        <v>473</v>
      </c>
      <c r="AC10" s="88">
        <v>523</v>
      </c>
      <c r="AD10" s="89">
        <v>489</v>
      </c>
      <c r="AE10" s="87" t="s">
        <v>783</v>
      </c>
      <c r="AF10" s="84">
        <f t="shared" si="11"/>
        <v>1025</v>
      </c>
      <c r="AG10" s="90">
        <v>486</v>
      </c>
      <c r="AH10" s="90">
        <v>539</v>
      </c>
      <c r="AI10" s="91">
        <v>442</v>
      </c>
      <c r="AJ10" s="87" t="s">
        <v>784</v>
      </c>
      <c r="AK10" s="84">
        <f t="shared" si="12"/>
        <v>197</v>
      </c>
      <c r="AL10" s="90">
        <v>101</v>
      </c>
      <c r="AM10" s="90">
        <v>96</v>
      </c>
      <c r="AN10" s="91">
        <v>118</v>
      </c>
      <c r="AO10" s="87" t="s">
        <v>785</v>
      </c>
      <c r="AP10" s="447">
        <f t="shared" si="13"/>
        <v>675</v>
      </c>
      <c r="AQ10" s="430">
        <v>338</v>
      </c>
      <c r="AR10" s="430">
        <v>337</v>
      </c>
      <c r="AS10" s="448">
        <v>360</v>
      </c>
      <c r="AT10" s="87" t="s">
        <v>501</v>
      </c>
      <c r="AU10" s="84">
        <f t="shared" si="14"/>
        <v>1376</v>
      </c>
      <c r="AV10" s="92">
        <v>671</v>
      </c>
      <c r="AW10" s="92">
        <v>705</v>
      </c>
      <c r="AX10" s="93">
        <v>878</v>
      </c>
    </row>
    <row r="11" spans="1:50" s="82" customFormat="1" ht="14.25" customHeight="1">
      <c r="A11" s="83" t="s">
        <v>786</v>
      </c>
      <c r="B11" s="84">
        <f t="shared" si="15"/>
        <v>451</v>
      </c>
      <c r="C11" s="85">
        <v>222</v>
      </c>
      <c r="D11" s="85">
        <v>229</v>
      </c>
      <c r="E11" s="86">
        <v>297</v>
      </c>
      <c r="F11" s="87" t="s">
        <v>787</v>
      </c>
      <c r="G11" s="84">
        <f t="shared" ref="G11" si="19">SUM(H11:I11)</f>
        <v>293</v>
      </c>
      <c r="H11" s="85">
        <v>143</v>
      </c>
      <c r="I11" s="85">
        <v>150</v>
      </c>
      <c r="J11" s="86">
        <v>172</v>
      </c>
      <c r="K11" s="87" t="s">
        <v>788</v>
      </c>
      <c r="L11" s="84">
        <f t="shared" si="8"/>
        <v>350</v>
      </c>
      <c r="M11" s="88">
        <v>173</v>
      </c>
      <c r="N11" s="88">
        <v>177</v>
      </c>
      <c r="O11" s="89">
        <v>193</v>
      </c>
      <c r="P11" s="87" t="s">
        <v>789</v>
      </c>
      <c r="Q11" s="84">
        <f t="shared" si="9"/>
        <v>115</v>
      </c>
      <c r="R11" s="88">
        <v>63</v>
      </c>
      <c r="S11" s="88">
        <v>52</v>
      </c>
      <c r="T11" s="89">
        <v>58</v>
      </c>
      <c r="U11" s="87" t="s">
        <v>790</v>
      </c>
      <c r="V11" s="429">
        <v>208</v>
      </c>
      <c r="W11" s="430">
        <v>112</v>
      </c>
      <c r="X11" s="430">
        <v>96</v>
      </c>
      <c r="Y11" s="431">
        <v>106</v>
      </c>
      <c r="Z11" s="87" t="s">
        <v>614</v>
      </c>
      <c r="AA11" s="84">
        <f t="shared" si="10"/>
        <v>1135</v>
      </c>
      <c r="AB11" s="88">
        <v>568</v>
      </c>
      <c r="AC11" s="88">
        <v>567</v>
      </c>
      <c r="AD11" s="89">
        <v>503</v>
      </c>
      <c r="AE11" s="87" t="s">
        <v>791</v>
      </c>
      <c r="AF11" s="84">
        <f t="shared" si="11"/>
        <v>803</v>
      </c>
      <c r="AG11" s="90">
        <v>390</v>
      </c>
      <c r="AH11" s="90">
        <v>413</v>
      </c>
      <c r="AI11" s="91">
        <v>451</v>
      </c>
      <c r="AJ11" s="87" t="s">
        <v>792</v>
      </c>
      <c r="AK11" s="84">
        <f t="shared" si="12"/>
        <v>408</v>
      </c>
      <c r="AL11" s="90">
        <v>211</v>
      </c>
      <c r="AM11" s="90">
        <v>197</v>
      </c>
      <c r="AN11" s="91">
        <v>274</v>
      </c>
      <c r="AO11" s="87" t="s">
        <v>620</v>
      </c>
      <c r="AP11" s="447">
        <f t="shared" si="13"/>
        <v>784</v>
      </c>
      <c r="AQ11" s="430">
        <v>367</v>
      </c>
      <c r="AR11" s="430">
        <v>417</v>
      </c>
      <c r="AS11" s="448">
        <v>461</v>
      </c>
      <c r="AT11" s="87" t="s">
        <v>502</v>
      </c>
      <c r="AU11" s="84">
        <f t="shared" si="14"/>
        <v>1475</v>
      </c>
      <c r="AV11" s="92">
        <v>699</v>
      </c>
      <c r="AW11" s="92">
        <v>776</v>
      </c>
      <c r="AX11" s="93">
        <v>610</v>
      </c>
    </row>
    <row r="12" spans="1:50" s="82" customFormat="1" ht="14.25" customHeight="1">
      <c r="A12" s="83" t="s">
        <v>793</v>
      </c>
      <c r="B12" s="84">
        <f t="shared" si="15"/>
        <v>582</v>
      </c>
      <c r="C12" s="85">
        <v>281</v>
      </c>
      <c r="D12" s="85">
        <v>301</v>
      </c>
      <c r="E12" s="86">
        <v>384</v>
      </c>
      <c r="F12" s="87" t="s">
        <v>794</v>
      </c>
      <c r="G12" s="84">
        <f t="shared" ref="G12" si="20">SUM(H12:I12)</f>
        <v>204</v>
      </c>
      <c r="H12" s="85">
        <v>104</v>
      </c>
      <c r="I12" s="85">
        <v>100</v>
      </c>
      <c r="J12" s="86">
        <v>133</v>
      </c>
      <c r="K12" s="87" t="s">
        <v>795</v>
      </c>
      <c r="L12" s="84">
        <f t="shared" si="8"/>
        <v>115</v>
      </c>
      <c r="M12" s="88">
        <v>54</v>
      </c>
      <c r="N12" s="88">
        <v>61</v>
      </c>
      <c r="O12" s="89">
        <v>65</v>
      </c>
      <c r="P12" s="87" t="s">
        <v>796</v>
      </c>
      <c r="Q12" s="84">
        <f t="shared" si="9"/>
        <v>170</v>
      </c>
      <c r="R12" s="88">
        <v>95</v>
      </c>
      <c r="S12" s="88">
        <v>75</v>
      </c>
      <c r="T12" s="89">
        <v>93</v>
      </c>
      <c r="U12" s="87" t="s">
        <v>797</v>
      </c>
      <c r="V12" s="429">
        <v>204</v>
      </c>
      <c r="W12" s="430">
        <v>100</v>
      </c>
      <c r="X12" s="430">
        <v>104</v>
      </c>
      <c r="Y12" s="431">
        <v>103</v>
      </c>
      <c r="Z12" s="87" t="s">
        <v>615</v>
      </c>
      <c r="AA12" s="84">
        <f t="shared" si="10"/>
        <v>602</v>
      </c>
      <c r="AB12" s="88">
        <v>303</v>
      </c>
      <c r="AC12" s="88">
        <v>299</v>
      </c>
      <c r="AD12" s="89">
        <v>287</v>
      </c>
      <c r="AE12" s="87" t="s">
        <v>798</v>
      </c>
      <c r="AF12" s="84">
        <f t="shared" si="11"/>
        <v>135</v>
      </c>
      <c r="AG12" s="90">
        <v>72</v>
      </c>
      <c r="AH12" s="90">
        <v>63</v>
      </c>
      <c r="AI12" s="91">
        <v>79</v>
      </c>
      <c r="AJ12" s="87" t="s">
        <v>799</v>
      </c>
      <c r="AK12" s="84">
        <f t="shared" si="12"/>
        <v>383</v>
      </c>
      <c r="AL12" s="90">
        <v>189</v>
      </c>
      <c r="AM12" s="90">
        <v>194</v>
      </c>
      <c r="AN12" s="91">
        <v>156</v>
      </c>
      <c r="AO12" s="87" t="s">
        <v>800</v>
      </c>
      <c r="AP12" s="447">
        <f t="shared" si="13"/>
        <v>341</v>
      </c>
      <c r="AQ12" s="430">
        <v>156</v>
      </c>
      <c r="AR12" s="430">
        <v>185</v>
      </c>
      <c r="AS12" s="448">
        <v>183</v>
      </c>
      <c r="AT12" s="87" t="s">
        <v>503</v>
      </c>
      <c r="AU12" s="84">
        <f t="shared" si="14"/>
        <v>2976</v>
      </c>
      <c r="AV12" s="92">
        <v>1426</v>
      </c>
      <c r="AW12" s="92">
        <v>1550</v>
      </c>
      <c r="AX12" s="93">
        <v>1113</v>
      </c>
    </row>
    <row r="13" spans="1:50" s="82" customFormat="1" ht="14.25" customHeight="1">
      <c r="A13" s="83" t="s">
        <v>801</v>
      </c>
      <c r="B13" s="84">
        <f t="shared" si="15"/>
        <v>138</v>
      </c>
      <c r="C13" s="85">
        <v>68</v>
      </c>
      <c r="D13" s="85">
        <v>70</v>
      </c>
      <c r="E13" s="86">
        <v>79</v>
      </c>
      <c r="F13" s="87" t="s">
        <v>802</v>
      </c>
      <c r="G13" s="84">
        <f t="shared" ref="G13" si="21">SUM(H13:I13)</f>
        <v>349</v>
      </c>
      <c r="H13" s="85">
        <v>168</v>
      </c>
      <c r="I13" s="85">
        <v>181</v>
      </c>
      <c r="J13" s="86">
        <v>203</v>
      </c>
      <c r="K13" s="87" t="s">
        <v>803</v>
      </c>
      <c r="L13" s="84">
        <f t="shared" si="8"/>
        <v>122</v>
      </c>
      <c r="M13" s="88">
        <v>62</v>
      </c>
      <c r="N13" s="88">
        <v>60</v>
      </c>
      <c r="O13" s="89">
        <v>61</v>
      </c>
      <c r="P13" s="87" t="s">
        <v>804</v>
      </c>
      <c r="Q13" s="84">
        <f t="shared" si="9"/>
        <v>215</v>
      </c>
      <c r="R13" s="88">
        <v>101</v>
      </c>
      <c r="S13" s="88">
        <v>114</v>
      </c>
      <c r="T13" s="89">
        <v>119</v>
      </c>
      <c r="U13" s="87" t="s">
        <v>805</v>
      </c>
      <c r="V13" s="429">
        <v>165</v>
      </c>
      <c r="W13" s="430">
        <v>85</v>
      </c>
      <c r="X13" s="430">
        <v>80</v>
      </c>
      <c r="Y13" s="431">
        <v>100</v>
      </c>
      <c r="Z13" s="87" t="s">
        <v>806</v>
      </c>
      <c r="AA13" s="84">
        <f t="shared" si="10"/>
        <v>722</v>
      </c>
      <c r="AB13" s="88">
        <v>346</v>
      </c>
      <c r="AC13" s="88">
        <v>376</v>
      </c>
      <c r="AD13" s="89">
        <v>422</v>
      </c>
      <c r="AE13" s="87" t="s">
        <v>807</v>
      </c>
      <c r="AF13" s="84">
        <f t="shared" si="11"/>
        <v>166</v>
      </c>
      <c r="AG13" s="90">
        <v>93</v>
      </c>
      <c r="AH13" s="90">
        <v>73</v>
      </c>
      <c r="AI13" s="91">
        <v>92</v>
      </c>
      <c r="AJ13" s="87" t="s">
        <v>808</v>
      </c>
      <c r="AK13" s="84">
        <f t="shared" si="12"/>
        <v>515</v>
      </c>
      <c r="AL13" s="90">
        <v>201</v>
      </c>
      <c r="AM13" s="90">
        <v>314</v>
      </c>
      <c r="AN13" s="91">
        <v>195</v>
      </c>
      <c r="AO13" s="87" t="s">
        <v>809</v>
      </c>
      <c r="AP13" s="447">
        <f t="shared" si="13"/>
        <v>84</v>
      </c>
      <c r="AQ13" s="430">
        <v>42</v>
      </c>
      <c r="AR13" s="430">
        <v>42</v>
      </c>
      <c r="AS13" s="448">
        <v>47</v>
      </c>
      <c r="AT13" s="87" t="s">
        <v>504</v>
      </c>
      <c r="AU13" s="84">
        <f t="shared" si="14"/>
        <v>1646</v>
      </c>
      <c r="AV13" s="92">
        <v>802</v>
      </c>
      <c r="AW13" s="92">
        <v>844</v>
      </c>
      <c r="AX13" s="93">
        <v>685</v>
      </c>
    </row>
    <row r="14" spans="1:50" s="82" customFormat="1" ht="14.25" customHeight="1">
      <c r="A14" s="83" t="s">
        <v>810</v>
      </c>
      <c r="B14" s="84">
        <f t="shared" si="15"/>
        <v>124</v>
      </c>
      <c r="C14" s="85">
        <v>57</v>
      </c>
      <c r="D14" s="85">
        <v>67</v>
      </c>
      <c r="E14" s="86">
        <v>71</v>
      </c>
      <c r="F14" s="87" t="s">
        <v>811</v>
      </c>
      <c r="G14" s="84">
        <f t="shared" ref="G14" si="22">SUM(H14:I14)</f>
        <v>133</v>
      </c>
      <c r="H14" s="85">
        <v>70</v>
      </c>
      <c r="I14" s="85">
        <v>63</v>
      </c>
      <c r="J14" s="86">
        <v>83</v>
      </c>
      <c r="K14" s="87" t="s">
        <v>812</v>
      </c>
      <c r="L14" s="84">
        <f t="shared" si="8"/>
        <v>146</v>
      </c>
      <c r="M14" s="88">
        <v>75</v>
      </c>
      <c r="N14" s="88">
        <v>71</v>
      </c>
      <c r="O14" s="89">
        <v>73</v>
      </c>
      <c r="P14" s="87" t="s">
        <v>813</v>
      </c>
      <c r="Q14" s="84">
        <f t="shared" si="9"/>
        <v>406</v>
      </c>
      <c r="R14" s="88">
        <v>217</v>
      </c>
      <c r="S14" s="88">
        <v>189</v>
      </c>
      <c r="T14" s="89">
        <v>216</v>
      </c>
      <c r="U14" s="87" t="s">
        <v>814</v>
      </c>
      <c r="V14" s="429">
        <v>63</v>
      </c>
      <c r="W14" s="430">
        <v>28</v>
      </c>
      <c r="X14" s="430">
        <v>35</v>
      </c>
      <c r="Y14" s="431">
        <v>40</v>
      </c>
      <c r="Z14" s="87" t="s">
        <v>815</v>
      </c>
      <c r="AA14" s="84">
        <f t="shared" si="10"/>
        <v>984</v>
      </c>
      <c r="AB14" s="88">
        <v>495</v>
      </c>
      <c r="AC14" s="88">
        <v>489</v>
      </c>
      <c r="AD14" s="89">
        <v>445</v>
      </c>
      <c r="AE14" s="87" t="s">
        <v>816</v>
      </c>
      <c r="AF14" s="84">
        <f t="shared" si="11"/>
        <v>123</v>
      </c>
      <c r="AG14" s="90">
        <v>60</v>
      </c>
      <c r="AH14" s="90">
        <v>63</v>
      </c>
      <c r="AI14" s="91">
        <v>71</v>
      </c>
      <c r="AJ14" s="87" t="s">
        <v>817</v>
      </c>
      <c r="AK14" s="84">
        <f t="shared" si="12"/>
        <v>245</v>
      </c>
      <c r="AL14" s="90">
        <v>127</v>
      </c>
      <c r="AM14" s="90">
        <v>118</v>
      </c>
      <c r="AN14" s="91">
        <v>145</v>
      </c>
      <c r="AO14" s="87" t="s">
        <v>818</v>
      </c>
      <c r="AP14" s="447">
        <f t="shared" si="13"/>
        <v>90</v>
      </c>
      <c r="AQ14" s="430">
        <v>41</v>
      </c>
      <c r="AR14" s="430">
        <v>49</v>
      </c>
      <c r="AS14" s="448">
        <v>56</v>
      </c>
      <c r="AT14" s="87" t="s">
        <v>505</v>
      </c>
      <c r="AU14" s="84">
        <f t="shared" si="14"/>
        <v>1295</v>
      </c>
      <c r="AV14" s="92">
        <v>665</v>
      </c>
      <c r="AW14" s="92">
        <v>630</v>
      </c>
      <c r="AX14" s="93">
        <v>540</v>
      </c>
    </row>
    <row r="15" spans="1:50" s="82" customFormat="1" ht="14.25" customHeight="1">
      <c r="A15" s="83" t="s">
        <v>819</v>
      </c>
      <c r="B15" s="84">
        <f t="shared" si="15"/>
        <v>157</v>
      </c>
      <c r="C15" s="85">
        <v>73</v>
      </c>
      <c r="D15" s="85">
        <v>84</v>
      </c>
      <c r="E15" s="86">
        <v>97</v>
      </c>
      <c r="F15" s="87" t="s">
        <v>820</v>
      </c>
      <c r="G15" s="84">
        <f t="shared" ref="G15" si="23">SUM(H15:I15)</f>
        <v>250</v>
      </c>
      <c r="H15" s="85">
        <v>126</v>
      </c>
      <c r="I15" s="85">
        <v>124</v>
      </c>
      <c r="J15" s="86">
        <v>154</v>
      </c>
      <c r="K15" s="87" t="s">
        <v>821</v>
      </c>
      <c r="L15" s="84">
        <f t="shared" si="8"/>
        <v>212</v>
      </c>
      <c r="M15" s="88">
        <v>95</v>
      </c>
      <c r="N15" s="88">
        <v>117</v>
      </c>
      <c r="O15" s="89">
        <v>109</v>
      </c>
      <c r="P15" s="87" t="s">
        <v>822</v>
      </c>
      <c r="Q15" s="84">
        <f t="shared" si="9"/>
        <v>166</v>
      </c>
      <c r="R15" s="88">
        <v>80</v>
      </c>
      <c r="S15" s="88">
        <v>86</v>
      </c>
      <c r="T15" s="89">
        <v>96</v>
      </c>
      <c r="U15" s="87" t="s">
        <v>823</v>
      </c>
      <c r="V15" s="429">
        <v>100</v>
      </c>
      <c r="W15" s="430">
        <v>55</v>
      </c>
      <c r="X15" s="430">
        <v>45</v>
      </c>
      <c r="Y15" s="431">
        <v>51</v>
      </c>
      <c r="Z15" s="87" t="s">
        <v>824</v>
      </c>
      <c r="AA15" s="84">
        <f t="shared" si="10"/>
        <v>215</v>
      </c>
      <c r="AB15" s="88">
        <v>107</v>
      </c>
      <c r="AC15" s="88">
        <v>108</v>
      </c>
      <c r="AD15" s="89">
        <v>120</v>
      </c>
      <c r="AE15" s="87" t="s">
        <v>825</v>
      </c>
      <c r="AF15" s="84">
        <f t="shared" si="11"/>
        <v>163</v>
      </c>
      <c r="AG15" s="90">
        <v>95</v>
      </c>
      <c r="AH15" s="90">
        <v>68</v>
      </c>
      <c r="AI15" s="91">
        <v>100</v>
      </c>
      <c r="AJ15" s="87" t="s">
        <v>826</v>
      </c>
      <c r="AK15" s="84">
        <f t="shared" si="12"/>
        <v>285</v>
      </c>
      <c r="AL15" s="90">
        <v>140</v>
      </c>
      <c r="AM15" s="90">
        <v>145</v>
      </c>
      <c r="AN15" s="91">
        <v>155</v>
      </c>
      <c r="AO15" s="87" t="s">
        <v>827</v>
      </c>
      <c r="AP15" s="447">
        <f t="shared" si="13"/>
        <v>206</v>
      </c>
      <c r="AQ15" s="430">
        <v>103</v>
      </c>
      <c r="AR15" s="430">
        <v>103</v>
      </c>
      <c r="AS15" s="448">
        <v>115</v>
      </c>
      <c r="AT15" s="87" t="s">
        <v>506</v>
      </c>
      <c r="AU15" s="84">
        <f t="shared" si="14"/>
        <v>1005</v>
      </c>
      <c r="AV15" s="92">
        <v>516</v>
      </c>
      <c r="AW15" s="92">
        <v>489</v>
      </c>
      <c r="AX15" s="93">
        <v>520</v>
      </c>
    </row>
    <row r="16" spans="1:50" s="82" customFormat="1" ht="14.25" customHeight="1">
      <c r="A16" s="83" t="s">
        <v>828</v>
      </c>
      <c r="B16" s="84">
        <f t="shared" si="15"/>
        <v>146</v>
      </c>
      <c r="C16" s="85">
        <v>70</v>
      </c>
      <c r="D16" s="85">
        <v>76</v>
      </c>
      <c r="E16" s="86">
        <v>87</v>
      </c>
      <c r="F16" s="87" t="s">
        <v>829</v>
      </c>
      <c r="G16" s="84">
        <f t="shared" ref="G16" si="24">SUM(H16:I16)</f>
        <v>268</v>
      </c>
      <c r="H16" s="85">
        <v>141</v>
      </c>
      <c r="I16" s="85">
        <v>127</v>
      </c>
      <c r="J16" s="86">
        <v>156</v>
      </c>
      <c r="K16" s="87" t="s">
        <v>830</v>
      </c>
      <c r="L16" s="84">
        <f t="shared" si="8"/>
        <v>105</v>
      </c>
      <c r="M16" s="88">
        <v>54</v>
      </c>
      <c r="N16" s="88">
        <v>51</v>
      </c>
      <c r="O16" s="89">
        <v>60</v>
      </c>
      <c r="P16" s="87" t="s">
        <v>831</v>
      </c>
      <c r="Q16" s="84">
        <f t="shared" si="9"/>
        <v>156</v>
      </c>
      <c r="R16" s="88">
        <v>70</v>
      </c>
      <c r="S16" s="88">
        <v>86</v>
      </c>
      <c r="T16" s="89">
        <v>78</v>
      </c>
      <c r="U16" s="87" t="s">
        <v>832</v>
      </c>
      <c r="V16" s="429">
        <v>95</v>
      </c>
      <c r="W16" s="430">
        <v>48</v>
      </c>
      <c r="X16" s="430">
        <v>47</v>
      </c>
      <c r="Y16" s="431">
        <v>52</v>
      </c>
      <c r="Z16" s="87" t="s">
        <v>833</v>
      </c>
      <c r="AA16" s="84">
        <f t="shared" si="10"/>
        <v>226</v>
      </c>
      <c r="AB16" s="88">
        <v>97</v>
      </c>
      <c r="AC16" s="88">
        <v>129</v>
      </c>
      <c r="AD16" s="89">
        <v>131</v>
      </c>
      <c r="AE16" s="87" t="s">
        <v>834</v>
      </c>
      <c r="AF16" s="84">
        <f t="shared" si="11"/>
        <v>326</v>
      </c>
      <c r="AG16" s="90">
        <v>183</v>
      </c>
      <c r="AH16" s="90">
        <v>143</v>
      </c>
      <c r="AI16" s="91">
        <v>190</v>
      </c>
      <c r="AJ16" s="87" t="s">
        <v>835</v>
      </c>
      <c r="AK16" s="84">
        <f t="shared" si="12"/>
        <v>27</v>
      </c>
      <c r="AL16" s="90">
        <v>19</v>
      </c>
      <c r="AM16" s="90">
        <v>8</v>
      </c>
      <c r="AN16" s="91">
        <v>17</v>
      </c>
      <c r="AO16" s="87" t="s">
        <v>836</v>
      </c>
      <c r="AP16" s="447">
        <f t="shared" si="13"/>
        <v>126</v>
      </c>
      <c r="AQ16" s="430">
        <v>59</v>
      </c>
      <c r="AR16" s="430">
        <v>67</v>
      </c>
      <c r="AS16" s="448">
        <v>70</v>
      </c>
      <c r="AT16" s="87" t="s">
        <v>507</v>
      </c>
      <c r="AU16" s="84">
        <f t="shared" si="14"/>
        <v>546</v>
      </c>
      <c r="AV16" s="92">
        <v>296</v>
      </c>
      <c r="AW16" s="92">
        <v>250</v>
      </c>
      <c r="AX16" s="93">
        <v>297</v>
      </c>
    </row>
    <row r="17" spans="1:50" s="82" customFormat="1" ht="14.25" customHeight="1">
      <c r="A17" s="83" t="s">
        <v>837</v>
      </c>
      <c r="B17" s="84">
        <f t="shared" si="15"/>
        <v>185</v>
      </c>
      <c r="C17" s="85">
        <v>97</v>
      </c>
      <c r="D17" s="85">
        <v>88</v>
      </c>
      <c r="E17" s="86">
        <v>124</v>
      </c>
      <c r="F17" s="87" t="s">
        <v>838</v>
      </c>
      <c r="G17" s="84">
        <f t="shared" ref="G17" si="25">SUM(H17:I17)</f>
        <v>194</v>
      </c>
      <c r="H17" s="85">
        <v>95</v>
      </c>
      <c r="I17" s="85">
        <v>99</v>
      </c>
      <c r="J17" s="86">
        <v>122</v>
      </c>
      <c r="K17" s="87" t="s">
        <v>839</v>
      </c>
      <c r="L17" s="84">
        <f t="shared" si="8"/>
        <v>228</v>
      </c>
      <c r="M17" s="88">
        <v>121</v>
      </c>
      <c r="N17" s="88">
        <v>107</v>
      </c>
      <c r="O17" s="89">
        <v>120</v>
      </c>
      <c r="P17" s="87" t="s">
        <v>840</v>
      </c>
      <c r="Q17" s="84">
        <f t="shared" si="9"/>
        <v>163</v>
      </c>
      <c r="R17" s="88">
        <v>91</v>
      </c>
      <c r="S17" s="88">
        <v>72</v>
      </c>
      <c r="T17" s="89">
        <v>78</v>
      </c>
      <c r="U17" s="87" t="s">
        <v>841</v>
      </c>
      <c r="V17" s="429">
        <v>154</v>
      </c>
      <c r="W17" s="430">
        <v>82</v>
      </c>
      <c r="X17" s="430">
        <v>72</v>
      </c>
      <c r="Y17" s="431">
        <v>80</v>
      </c>
      <c r="Z17" s="87" t="s">
        <v>842</v>
      </c>
      <c r="AA17" s="84">
        <f t="shared" si="10"/>
        <v>364</v>
      </c>
      <c r="AB17" s="88">
        <v>230</v>
      </c>
      <c r="AC17" s="88">
        <v>134</v>
      </c>
      <c r="AD17" s="89">
        <v>247</v>
      </c>
      <c r="AE17" s="87" t="s">
        <v>843</v>
      </c>
      <c r="AF17" s="84">
        <f t="shared" si="11"/>
        <v>1093</v>
      </c>
      <c r="AG17" s="90">
        <v>687</v>
      </c>
      <c r="AH17" s="90">
        <v>406</v>
      </c>
      <c r="AI17" s="91">
        <v>951</v>
      </c>
      <c r="AJ17" s="87" t="s">
        <v>844</v>
      </c>
      <c r="AK17" s="84">
        <f t="shared" si="12"/>
        <v>319</v>
      </c>
      <c r="AL17" s="90">
        <v>154</v>
      </c>
      <c r="AM17" s="90">
        <v>165</v>
      </c>
      <c r="AN17" s="91">
        <v>148</v>
      </c>
      <c r="AO17" s="87" t="s">
        <v>845</v>
      </c>
      <c r="AP17" s="447">
        <f t="shared" si="13"/>
        <v>109</v>
      </c>
      <c r="AQ17" s="430">
        <v>52</v>
      </c>
      <c r="AR17" s="430">
        <v>57</v>
      </c>
      <c r="AS17" s="448">
        <v>59</v>
      </c>
      <c r="AT17" s="87" t="s">
        <v>508</v>
      </c>
      <c r="AU17" s="84">
        <f t="shared" si="14"/>
        <v>149</v>
      </c>
      <c r="AV17" s="92">
        <v>73</v>
      </c>
      <c r="AW17" s="92">
        <v>76</v>
      </c>
      <c r="AX17" s="93">
        <v>80</v>
      </c>
    </row>
    <row r="18" spans="1:50" s="82" customFormat="1" ht="14.25" customHeight="1">
      <c r="A18" s="83" t="s">
        <v>846</v>
      </c>
      <c r="B18" s="84">
        <f t="shared" si="15"/>
        <v>298</v>
      </c>
      <c r="C18" s="85">
        <v>149</v>
      </c>
      <c r="D18" s="85">
        <v>149</v>
      </c>
      <c r="E18" s="86">
        <v>203</v>
      </c>
      <c r="F18" s="87" t="s">
        <v>847</v>
      </c>
      <c r="G18" s="84">
        <f t="shared" ref="G18" si="26">SUM(H18:I18)</f>
        <v>208</v>
      </c>
      <c r="H18" s="85">
        <v>109</v>
      </c>
      <c r="I18" s="85">
        <v>99</v>
      </c>
      <c r="J18" s="86">
        <v>122</v>
      </c>
      <c r="K18" s="87" t="s">
        <v>848</v>
      </c>
      <c r="L18" s="84">
        <f t="shared" si="8"/>
        <v>145</v>
      </c>
      <c r="M18" s="88">
        <v>68</v>
      </c>
      <c r="N18" s="88">
        <v>77</v>
      </c>
      <c r="O18" s="89">
        <v>75</v>
      </c>
      <c r="P18" s="87" t="s">
        <v>849</v>
      </c>
      <c r="Q18" s="84">
        <f t="shared" si="9"/>
        <v>140</v>
      </c>
      <c r="R18" s="88">
        <v>65</v>
      </c>
      <c r="S18" s="88">
        <v>75</v>
      </c>
      <c r="T18" s="89">
        <v>85</v>
      </c>
      <c r="U18" s="87" t="s">
        <v>850</v>
      </c>
      <c r="V18" s="429">
        <v>192</v>
      </c>
      <c r="W18" s="430">
        <v>91</v>
      </c>
      <c r="X18" s="430">
        <v>101</v>
      </c>
      <c r="Y18" s="431">
        <v>92</v>
      </c>
      <c r="Z18" s="87" t="s">
        <v>851</v>
      </c>
      <c r="AA18" s="84">
        <f t="shared" si="10"/>
        <v>116</v>
      </c>
      <c r="AB18" s="88">
        <v>65</v>
      </c>
      <c r="AC18" s="88">
        <v>51</v>
      </c>
      <c r="AD18" s="89">
        <v>63</v>
      </c>
      <c r="AE18" s="87" t="s">
        <v>852</v>
      </c>
      <c r="AF18" s="84">
        <f t="shared" si="11"/>
        <v>678</v>
      </c>
      <c r="AG18" s="90">
        <v>332</v>
      </c>
      <c r="AH18" s="90">
        <v>346</v>
      </c>
      <c r="AI18" s="91">
        <v>348</v>
      </c>
      <c r="AJ18" s="87" t="s">
        <v>853</v>
      </c>
      <c r="AK18" s="84">
        <f t="shared" si="12"/>
        <v>125</v>
      </c>
      <c r="AL18" s="90">
        <v>59</v>
      </c>
      <c r="AM18" s="90">
        <v>66</v>
      </c>
      <c r="AN18" s="91">
        <v>69</v>
      </c>
      <c r="AO18" s="87" t="s">
        <v>854</v>
      </c>
      <c r="AP18" s="447">
        <f t="shared" si="13"/>
        <v>154</v>
      </c>
      <c r="AQ18" s="430">
        <v>83</v>
      </c>
      <c r="AR18" s="430">
        <v>71</v>
      </c>
      <c r="AS18" s="448">
        <v>84</v>
      </c>
      <c r="AT18" s="87" t="s">
        <v>509</v>
      </c>
      <c r="AU18" s="84">
        <f t="shared" si="14"/>
        <v>1218</v>
      </c>
      <c r="AV18" s="92">
        <v>572</v>
      </c>
      <c r="AW18" s="92">
        <v>646</v>
      </c>
      <c r="AX18" s="93">
        <v>503</v>
      </c>
    </row>
    <row r="19" spans="1:50" s="82" customFormat="1" ht="14.25" customHeight="1">
      <c r="A19" s="94" t="s">
        <v>855</v>
      </c>
      <c r="B19" s="84">
        <f t="shared" si="15"/>
        <v>24</v>
      </c>
      <c r="C19" s="95">
        <v>17</v>
      </c>
      <c r="D19" s="95">
        <v>7</v>
      </c>
      <c r="E19" s="96">
        <v>17</v>
      </c>
      <c r="F19" s="87" t="s">
        <v>856</v>
      </c>
      <c r="G19" s="84">
        <f t="shared" ref="G19" si="27">SUM(H19:I19)</f>
        <v>86</v>
      </c>
      <c r="H19" s="95">
        <v>45</v>
      </c>
      <c r="I19" s="95">
        <v>41</v>
      </c>
      <c r="J19" s="96">
        <v>46</v>
      </c>
      <c r="K19" s="87" t="s">
        <v>857</v>
      </c>
      <c r="L19" s="84">
        <f t="shared" si="8"/>
        <v>202</v>
      </c>
      <c r="M19" s="88">
        <v>103</v>
      </c>
      <c r="N19" s="88">
        <v>99</v>
      </c>
      <c r="O19" s="89">
        <v>111</v>
      </c>
      <c r="P19" s="87" t="s">
        <v>858</v>
      </c>
      <c r="Q19" s="84">
        <f t="shared" si="9"/>
        <v>221</v>
      </c>
      <c r="R19" s="88">
        <v>110</v>
      </c>
      <c r="S19" s="88">
        <v>111</v>
      </c>
      <c r="T19" s="89">
        <v>115</v>
      </c>
      <c r="U19" s="87" t="s">
        <v>859</v>
      </c>
      <c r="V19" s="429">
        <v>70</v>
      </c>
      <c r="W19" s="430">
        <v>36</v>
      </c>
      <c r="X19" s="430">
        <v>34</v>
      </c>
      <c r="Y19" s="431">
        <v>42</v>
      </c>
      <c r="Z19" s="87" t="s">
        <v>860</v>
      </c>
      <c r="AA19" s="84">
        <f t="shared" si="10"/>
        <v>176</v>
      </c>
      <c r="AB19" s="88">
        <v>94</v>
      </c>
      <c r="AC19" s="88">
        <v>82</v>
      </c>
      <c r="AD19" s="89">
        <v>109</v>
      </c>
      <c r="AE19" s="87" t="s">
        <v>861</v>
      </c>
      <c r="AF19" s="84">
        <f t="shared" si="11"/>
        <v>460</v>
      </c>
      <c r="AG19" s="90">
        <v>235</v>
      </c>
      <c r="AH19" s="90">
        <v>225</v>
      </c>
      <c r="AI19" s="91">
        <v>257</v>
      </c>
      <c r="AJ19" s="87" t="s">
        <v>862</v>
      </c>
      <c r="AK19" s="84">
        <f t="shared" si="12"/>
        <v>106</v>
      </c>
      <c r="AL19" s="90">
        <v>51</v>
      </c>
      <c r="AM19" s="90">
        <v>55</v>
      </c>
      <c r="AN19" s="91">
        <v>61</v>
      </c>
      <c r="AO19" s="87" t="s">
        <v>863</v>
      </c>
      <c r="AP19" s="447">
        <f t="shared" si="13"/>
        <v>112</v>
      </c>
      <c r="AQ19" s="430">
        <v>53</v>
      </c>
      <c r="AR19" s="430">
        <v>59</v>
      </c>
      <c r="AS19" s="448">
        <v>65</v>
      </c>
      <c r="AT19" s="87" t="s">
        <v>510</v>
      </c>
      <c r="AU19" s="84">
        <f t="shared" si="14"/>
        <v>977</v>
      </c>
      <c r="AV19" s="92">
        <v>484</v>
      </c>
      <c r="AW19" s="92">
        <v>493</v>
      </c>
      <c r="AX19" s="93">
        <v>382</v>
      </c>
    </row>
    <row r="20" spans="1:50" s="82" customFormat="1" ht="14.25" customHeight="1">
      <c r="A20" s="83" t="s">
        <v>864</v>
      </c>
      <c r="B20" s="84">
        <f t="shared" si="15"/>
        <v>54</v>
      </c>
      <c r="C20" s="85">
        <v>27</v>
      </c>
      <c r="D20" s="85">
        <v>27</v>
      </c>
      <c r="E20" s="86">
        <v>35</v>
      </c>
      <c r="F20" s="87" t="s">
        <v>865</v>
      </c>
      <c r="G20" s="84">
        <f t="shared" ref="G20" si="28">SUM(H20:I20)</f>
        <v>134</v>
      </c>
      <c r="H20" s="85">
        <v>70</v>
      </c>
      <c r="I20" s="85">
        <v>64</v>
      </c>
      <c r="J20" s="86">
        <v>77</v>
      </c>
      <c r="K20" s="87" t="s">
        <v>866</v>
      </c>
      <c r="L20" s="84">
        <f t="shared" si="8"/>
        <v>124</v>
      </c>
      <c r="M20" s="88">
        <v>62</v>
      </c>
      <c r="N20" s="88">
        <v>62</v>
      </c>
      <c r="O20" s="89">
        <v>67</v>
      </c>
      <c r="P20" s="87" t="s">
        <v>867</v>
      </c>
      <c r="Q20" s="84">
        <f t="shared" si="9"/>
        <v>101</v>
      </c>
      <c r="R20" s="88">
        <v>50</v>
      </c>
      <c r="S20" s="88">
        <v>51</v>
      </c>
      <c r="T20" s="89">
        <v>54</v>
      </c>
      <c r="U20" s="87" t="s">
        <v>868</v>
      </c>
      <c r="V20" s="429">
        <v>110</v>
      </c>
      <c r="W20" s="430">
        <v>57</v>
      </c>
      <c r="X20" s="430">
        <v>53</v>
      </c>
      <c r="Y20" s="431">
        <v>62</v>
      </c>
      <c r="Z20" s="87" t="s">
        <v>869</v>
      </c>
      <c r="AA20" s="84">
        <f t="shared" si="10"/>
        <v>42</v>
      </c>
      <c r="AB20" s="88">
        <v>23</v>
      </c>
      <c r="AC20" s="88">
        <v>19</v>
      </c>
      <c r="AD20" s="89">
        <v>27</v>
      </c>
      <c r="AE20" s="87" t="s">
        <v>710</v>
      </c>
      <c r="AF20" s="84">
        <f t="shared" si="11"/>
        <v>440</v>
      </c>
      <c r="AG20" s="90">
        <v>225</v>
      </c>
      <c r="AH20" s="90">
        <v>215</v>
      </c>
      <c r="AI20" s="91">
        <v>257</v>
      </c>
      <c r="AJ20" s="87" t="s">
        <v>870</v>
      </c>
      <c r="AK20" s="84">
        <f t="shared" si="12"/>
        <v>86</v>
      </c>
      <c r="AL20" s="90">
        <v>37</v>
      </c>
      <c r="AM20" s="90">
        <v>49</v>
      </c>
      <c r="AN20" s="91">
        <v>53</v>
      </c>
      <c r="AO20" s="87" t="s">
        <v>871</v>
      </c>
      <c r="AP20" s="447">
        <f t="shared" si="13"/>
        <v>44</v>
      </c>
      <c r="AQ20" s="430">
        <v>22</v>
      </c>
      <c r="AR20" s="430">
        <v>22</v>
      </c>
      <c r="AS20" s="448">
        <v>26</v>
      </c>
      <c r="AT20" s="87" t="s">
        <v>511</v>
      </c>
      <c r="AU20" s="84">
        <f t="shared" si="14"/>
        <v>942</v>
      </c>
      <c r="AV20" s="92">
        <v>463</v>
      </c>
      <c r="AW20" s="92">
        <v>479</v>
      </c>
      <c r="AX20" s="93">
        <v>437</v>
      </c>
    </row>
    <row r="21" spans="1:50" s="82" customFormat="1" ht="14.25" customHeight="1">
      <c r="A21" s="83" t="s">
        <v>872</v>
      </c>
      <c r="B21" s="84">
        <f t="shared" si="15"/>
        <v>185</v>
      </c>
      <c r="C21" s="85">
        <v>86</v>
      </c>
      <c r="D21" s="85">
        <v>99</v>
      </c>
      <c r="E21" s="86">
        <v>115</v>
      </c>
      <c r="F21" s="87" t="s">
        <v>873</v>
      </c>
      <c r="G21" s="84">
        <f t="shared" ref="G21" si="29">SUM(H21:I21)</f>
        <v>184</v>
      </c>
      <c r="H21" s="85">
        <v>94</v>
      </c>
      <c r="I21" s="85">
        <v>90</v>
      </c>
      <c r="J21" s="86">
        <v>118</v>
      </c>
      <c r="K21" s="87" t="s">
        <v>874</v>
      </c>
      <c r="L21" s="84">
        <f t="shared" si="8"/>
        <v>207</v>
      </c>
      <c r="M21" s="88">
        <v>109</v>
      </c>
      <c r="N21" s="88">
        <v>98</v>
      </c>
      <c r="O21" s="89">
        <v>117</v>
      </c>
      <c r="P21" s="87" t="s">
        <v>875</v>
      </c>
      <c r="Q21" s="84">
        <f t="shared" si="9"/>
        <v>222</v>
      </c>
      <c r="R21" s="88">
        <v>120</v>
      </c>
      <c r="S21" s="88">
        <v>102</v>
      </c>
      <c r="T21" s="89">
        <v>142</v>
      </c>
      <c r="U21" s="87" t="s">
        <v>876</v>
      </c>
      <c r="V21" s="429">
        <v>59</v>
      </c>
      <c r="W21" s="430">
        <v>33</v>
      </c>
      <c r="X21" s="430">
        <v>26</v>
      </c>
      <c r="Y21" s="431">
        <v>32</v>
      </c>
      <c r="Z21" s="87" t="s">
        <v>877</v>
      </c>
      <c r="AA21" s="84">
        <f t="shared" si="10"/>
        <v>336</v>
      </c>
      <c r="AB21" s="88">
        <v>168</v>
      </c>
      <c r="AC21" s="88">
        <v>168</v>
      </c>
      <c r="AD21" s="89">
        <v>167</v>
      </c>
      <c r="AE21" s="87" t="s">
        <v>878</v>
      </c>
      <c r="AF21" s="84">
        <f t="shared" si="11"/>
        <v>53</v>
      </c>
      <c r="AG21" s="90">
        <v>21</v>
      </c>
      <c r="AH21" s="90">
        <v>32</v>
      </c>
      <c r="AI21" s="91">
        <v>35</v>
      </c>
      <c r="AJ21" s="87" t="s">
        <v>879</v>
      </c>
      <c r="AK21" s="84">
        <f t="shared" si="12"/>
        <v>35</v>
      </c>
      <c r="AL21" s="90">
        <v>16</v>
      </c>
      <c r="AM21" s="90">
        <v>19</v>
      </c>
      <c r="AN21" s="91">
        <v>27</v>
      </c>
      <c r="AO21" s="87" t="s">
        <v>880</v>
      </c>
      <c r="AP21" s="447">
        <f t="shared" si="13"/>
        <v>209</v>
      </c>
      <c r="AQ21" s="430">
        <v>102</v>
      </c>
      <c r="AR21" s="430">
        <v>107</v>
      </c>
      <c r="AS21" s="448">
        <v>108</v>
      </c>
      <c r="AT21" s="87" t="s">
        <v>512</v>
      </c>
      <c r="AU21" s="84">
        <f t="shared" si="14"/>
        <v>2578</v>
      </c>
      <c r="AV21" s="92">
        <v>1308</v>
      </c>
      <c r="AW21" s="92">
        <v>1270</v>
      </c>
      <c r="AX21" s="93">
        <v>874</v>
      </c>
    </row>
    <row r="22" spans="1:50" s="82" customFormat="1" ht="14.25" customHeight="1">
      <c r="A22" s="83" t="s">
        <v>881</v>
      </c>
      <c r="B22" s="84">
        <f t="shared" si="15"/>
        <v>56</v>
      </c>
      <c r="C22" s="85">
        <v>28</v>
      </c>
      <c r="D22" s="85">
        <v>28</v>
      </c>
      <c r="E22" s="86">
        <v>38</v>
      </c>
      <c r="F22" s="87" t="s">
        <v>882</v>
      </c>
      <c r="G22" s="84">
        <f t="shared" ref="G22" si="30">SUM(H22:I22)</f>
        <v>118</v>
      </c>
      <c r="H22" s="85">
        <v>52</v>
      </c>
      <c r="I22" s="85">
        <v>66</v>
      </c>
      <c r="J22" s="86">
        <v>72</v>
      </c>
      <c r="K22" s="87" t="s">
        <v>883</v>
      </c>
      <c r="L22" s="84">
        <f t="shared" si="8"/>
        <v>95</v>
      </c>
      <c r="M22" s="88">
        <v>41</v>
      </c>
      <c r="N22" s="88">
        <v>54</v>
      </c>
      <c r="O22" s="89">
        <v>55</v>
      </c>
      <c r="P22" s="87" t="s">
        <v>884</v>
      </c>
      <c r="Q22" s="84">
        <f t="shared" si="9"/>
        <v>145</v>
      </c>
      <c r="R22" s="88">
        <v>69</v>
      </c>
      <c r="S22" s="88">
        <v>76</v>
      </c>
      <c r="T22" s="89">
        <v>77</v>
      </c>
      <c r="U22" s="87" t="s">
        <v>885</v>
      </c>
      <c r="V22" s="429">
        <v>139</v>
      </c>
      <c r="W22" s="430">
        <v>66</v>
      </c>
      <c r="X22" s="430">
        <v>73</v>
      </c>
      <c r="Y22" s="431">
        <v>71</v>
      </c>
      <c r="Z22" s="87" t="s">
        <v>886</v>
      </c>
      <c r="AA22" s="84">
        <f t="shared" si="10"/>
        <v>143</v>
      </c>
      <c r="AB22" s="88">
        <v>75</v>
      </c>
      <c r="AC22" s="88">
        <v>68</v>
      </c>
      <c r="AD22" s="89">
        <v>85</v>
      </c>
      <c r="AE22" s="87" t="s">
        <v>887</v>
      </c>
      <c r="AF22" s="84">
        <f t="shared" si="11"/>
        <v>99</v>
      </c>
      <c r="AG22" s="90">
        <v>60</v>
      </c>
      <c r="AH22" s="90">
        <v>39</v>
      </c>
      <c r="AI22" s="91">
        <v>56</v>
      </c>
      <c r="AJ22" s="87" t="s">
        <v>888</v>
      </c>
      <c r="AK22" s="84">
        <f t="shared" si="12"/>
        <v>57</v>
      </c>
      <c r="AL22" s="90">
        <v>26</v>
      </c>
      <c r="AM22" s="90">
        <v>31</v>
      </c>
      <c r="AN22" s="91">
        <v>28</v>
      </c>
      <c r="AO22" s="87" t="s">
        <v>889</v>
      </c>
      <c r="AP22" s="447">
        <f t="shared" si="13"/>
        <v>90</v>
      </c>
      <c r="AQ22" s="430">
        <v>46</v>
      </c>
      <c r="AR22" s="430">
        <v>44</v>
      </c>
      <c r="AS22" s="448">
        <v>48</v>
      </c>
      <c r="AT22" s="87" t="s">
        <v>513</v>
      </c>
      <c r="AU22" s="84">
        <f t="shared" si="14"/>
        <v>1254</v>
      </c>
      <c r="AV22" s="92">
        <v>625</v>
      </c>
      <c r="AW22" s="92">
        <v>629</v>
      </c>
      <c r="AX22" s="93">
        <v>565</v>
      </c>
    </row>
    <row r="23" spans="1:50" s="82" customFormat="1" ht="14.25" customHeight="1">
      <c r="A23" s="83" t="s">
        <v>890</v>
      </c>
      <c r="B23" s="84">
        <f t="shared" si="15"/>
        <v>187</v>
      </c>
      <c r="C23" s="85">
        <v>103</v>
      </c>
      <c r="D23" s="85">
        <v>84</v>
      </c>
      <c r="E23" s="86">
        <v>119</v>
      </c>
      <c r="F23" s="87" t="s">
        <v>891</v>
      </c>
      <c r="G23" s="84">
        <f t="shared" ref="G23" si="31">SUM(H23:I23)</f>
        <v>166</v>
      </c>
      <c r="H23" s="85">
        <v>81</v>
      </c>
      <c r="I23" s="85">
        <v>85</v>
      </c>
      <c r="J23" s="86">
        <v>107</v>
      </c>
      <c r="K23" s="87" t="s">
        <v>892</v>
      </c>
      <c r="L23" s="84">
        <f t="shared" si="8"/>
        <v>272</v>
      </c>
      <c r="M23" s="88">
        <v>143</v>
      </c>
      <c r="N23" s="88">
        <v>129</v>
      </c>
      <c r="O23" s="89">
        <v>161</v>
      </c>
      <c r="P23" s="87" t="s">
        <v>893</v>
      </c>
      <c r="Q23" s="84">
        <f t="shared" si="9"/>
        <v>70</v>
      </c>
      <c r="R23" s="88">
        <v>33</v>
      </c>
      <c r="S23" s="88">
        <v>37</v>
      </c>
      <c r="T23" s="89">
        <v>45</v>
      </c>
      <c r="U23" s="87" t="s">
        <v>894</v>
      </c>
      <c r="V23" s="429">
        <v>102</v>
      </c>
      <c r="W23" s="430">
        <v>49</v>
      </c>
      <c r="X23" s="430">
        <v>53</v>
      </c>
      <c r="Y23" s="431">
        <v>57</v>
      </c>
      <c r="Z23" s="87" t="s">
        <v>862</v>
      </c>
      <c r="AA23" s="84">
        <f t="shared" si="10"/>
        <v>728</v>
      </c>
      <c r="AB23" s="88">
        <v>387</v>
      </c>
      <c r="AC23" s="88">
        <v>341</v>
      </c>
      <c r="AD23" s="89">
        <v>434</v>
      </c>
      <c r="AE23" s="87" t="s">
        <v>895</v>
      </c>
      <c r="AF23" s="84">
        <f t="shared" si="11"/>
        <v>128</v>
      </c>
      <c r="AG23" s="90">
        <v>62</v>
      </c>
      <c r="AH23" s="90">
        <v>66</v>
      </c>
      <c r="AI23" s="91">
        <v>77</v>
      </c>
      <c r="AJ23" s="87" t="s">
        <v>531</v>
      </c>
      <c r="AK23" s="84">
        <f t="shared" si="12"/>
        <v>155</v>
      </c>
      <c r="AL23" s="90">
        <v>81</v>
      </c>
      <c r="AM23" s="90">
        <v>74</v>
      </c>
      <c r="AN23" s="91">
        <v>85</v>
      </c>
      <c r="AO23" s="87" t="s">
        <v>896</v>
      </c>
      <c r="AP23" s="447">
        <f t="shared" si="13"/>
        <v>269</v>
      </c>
      <c r="AQ23" s="430">
        <v>122</v>
      </c>
      <c r="AR23" s="430">
        <v>147</v>
      </c>
      <c r="AS23" s="448">
        <v>132</v>
      </c>
      <c r="AT23" s="87" t="s">
        <v>5057</v>
      </c>
      <c r="AU23" s="84">
        <f t="shared" si="14"/>
        <v>37</v>
      </c>
      <c r="AV23" s="92">
        <v>16</v>
      </c>
      <c r="AW23" s="92">
        <v>21</v>
      </c>
      <c r="AX23" s="93">
        <v>19</v>
      </c>
    </row>
    <row r="24" spans="1:50" s="82" customFormat="1" ht="14.25" customHeight="1">
      <c r="A24" s="83" t="s">
        <v>897</v>
      </c>
      <c r="B24" s="84">
        <f t="shared" si="15"/>
        <v>94</v>
      </c>
      <c r="C24" s="85">
        <v>42</v>
      </c>
      <c r="D24" s="85">
        <v>52</v>
      </c>
      <c r="E24" s="86">
        <v>69</v>
      </c>
      <c r="F24" s="87" t="s">
        <v>898</v>
      </c>
      <c r="G24" s="84">
        <f t="shared" ref="G24" si="32">SUM(H24:I24)</f>
        <v>210</v>
      </c>
      <c r="H24" s="85">
        <v>93</v>
      </c>
      <c r="I24" s="85">
        <v>117</v>
      </c>
      <c r="J24" s="86">
        <v>107</v>
      </c>
      <c r="K24" s="87" t="s">
        <v>899</v>
      </c>
      <c r="L24" s="84">
        <f t="shared" si="8"/>
        <v>112</v>
      </c>
      <c r="M24" s="88">
        <v>56</v>
      </c>
      <c r="N24" s="88">
        <v>56</v>
      </c>
      <c r="O24" s="89">
        <v>59</v>
      </c>
      <c r="P24" s="87" t="s">
        <v>900</v>
      </c>
      <c r="Q24" s="84">
        <f t="shared" si="9"/>
        <v>223</v>
      </c>
      <c r="R24" s="88">
        <v>113</v>
      </c>
      <c r="S24" s="88">
        <v>110</v>
      </c>
      <c r="T24" s="89">
        <v>118</v>
      </c>
      <c r="U24" s="87" t="s">
        <v>901</v>
      </c>
      <c r="V24" s="429">
        <v>97</v>
      </c>
      <c r="W24" s="430">
        <v>48</v>
      </c>
      <c r="X24" s="430">
        <v>49</v>
      </c>
      <c r="Y24" s="431">
        <v>56</v>
      </c>
      <c r="Z24" s="87" t="s">
        <v>870</v>
      </c>
      <c r="AA24" s="84">
        <f t="shared" si="10"/>
        <v>105</v>
      </c>
      <c r="AB24" s="88">
        <v>61</v>
      </c>
      <c r="AC24" s="88">
        <v>44</v>
      </c>
      <c r="AD24" s="89">
        <v>67</v>
      </c>
      <c r="AE24" s="87" t="s">
        <v>902</v>
      </c>
      <c r="AF24" s="84">
        <f t="shared" si="11"/>
        <v>174</v>
      </c>
      <c r="AG24" s="90">
        <v>95</v>
      </c>
      <c r="AH24" s="90">
        <v>79</v>
      </c>
      <c r="AI24" s="91">
        <v>94</v>
      </c>
      <c r="AJ24" s="87" t="s">
        <v>532</v>
      </c>
      <c r="AK24" s="84">
        <f t="shared" si="12"/>
        <v>160</v>
      </c>
      <c r="AL24" s="90">
        <v>80</v>
      </c>
      <c r="AM24" s="90">
        <v>80</v>
      </c>
      <c r="AN24" s="91">
        <v>96</v>
      </c>
      <c r="AO24" s="87" t="s">
        <v>903</v>
      </c>
      <c r="AP24" s="447">
        <f t="shared" si="13"/>
        <v>145</v>
      </c>
      <c r="AQ24" s="430">
        <v>76</v>
      </c>
      <c r="AR24" s="430">
        <v>69</v>
      </c>
      <c r="AS24" s="448">
        <v>84</v>
      </c>
      <c r="AT24" s="87" t="s">
        <v>5058</v>
      </c>
      <c r="AU24" s="84">
        <f t="shared" si="14"/>
        <v>2212</v>
      </c>
      <c r="AV24" s="92">
        <v>1152</v>
      </c>
      <c r="AW24" s="92">
        <v>1060</v>
      </c>
      <c r="AX24" s="93">
        <v>711</v>
      </c>
    </row>
    <row r="25" spans="1:50" s="82" customFormat="1" ht="14.25" customHeight="1">
      <c r="A25" s="83" t="s">
        <v>904</v>
      </c>
      <c r="B25" s="84">
        <f t="shared" si="15"/>
        <v>100</v>
      </c>
      <c r="C25" s="85">
        <v>52</v>
      </c>
      <c r="D25" s="85">
        <v>48</v>
      </c>
      <c r="E25" s="86">
        <v>55</v>
      </c>
      <c r="F25" s="87" t="s">
        <v>905</v>
      </c>
      <c r="G25" s="84">
        <f t="shared" ref="G25" si="33">SUM(H25:I25)</f>
        <v>110</v>
      </c>
      <c r="H25" s="85">
        <v>53</v>
      </c>
      <c r="I25" s="85">
        <v>57</v>
      </c>
      <c r="J25" s="86">
        <v>78</v>
      </c>
      <c r="K25" s="87" t="s">
        <v>906</v>
      </c>
      <c r="L25" s="84">
        <f t="shared" si="8"/>
        <v>141</v>
      </c>
      <c r="M25" s="88">
        <v>74</v>
      </c>
      <c r="N25" s="88">
        <v>67</v>
      </c>
      <c r="O25" s="89">
        <v>69</v>
      </c>
      <c r="P25" s="87" t="s">
        <v>907</v>
      </c>
      <c r="Q25" s="84">
        <f t="shared" si="9"/>
        <v>207</v>
      </c>
      <c r="R25" s="88">
        <v>98</v>
      </c>
      <c r="S25" s="88">
        <v>109</v>
      </c>
      <c r="T25" s="89">
        <v>106</v>
      </c>
      <c r="U25" s="87" t="s">
        <v>908</v>
      </c>
      <c r="V25" s="429">
        <v>59</v>
      </c>
      <c r="W25" s="430">
        <v>31</v>
      </c>
      <c r="X25" s="430">
        <v>28</v>
      </c>
      <c r="Y25" s="431">
        <v>36</v>
      </c>
      <c r="Z25" s="87" t="s">
        <v>616</v>
      </c>
      <c r="AA25" s="84">
        <f t="shared" si="10"/>
        <v>158</v>
      </c>
      <c r="AB25" s="88">
        <v>69</v>
      </c>
      <c r="AC25" s="88">
        <v>89</v>
      </c>
      <c r="AD25" s="89">
        <v>100</v>
      </c>
      <c r="AE25" s="87" t="s">
        <v>909</v>
      </c>
      <c r="AF25" s="84">
        <f t="shared" si="11"/>
        <v>321</v>
      </c>
      <c r="AG25" s="90">
        <v>169</v>
      </c>
      <c r="AH25" s="90">
        <v>152</v>
      </c>
      <c r="AI25" s="91">
        <v>196</v>
      </c>
      <c r="AJ25" s="87" t="s">
        <v>910</v>
      </c>
      <c r="AK25" s="84">
        <f t="shared" si="12"/>
        <v>149</v>
      </c>
      <c r="AL25" s="90">
        <v>74</v>
      </c>
      <c r="AM25" s="90">
        <v>75</v>
      </c>
      <c r="AN25" s="91">
        <v>88</v>
      </c>
      <c r="AO25" s="87" t="s">
        <v>911</v>
      </c>
      <c r="AP25" s="447">
        <f t="shared" si="13"/>
        <v>154</v>
      </c>
      <c r="AQ25" s="430">
        <v>76</v>
      </c>
      <c r="AR25" s="430">
        <v>78</v>
      </c>
      <c r="AS25" s="448">
        <v>78</v>
      </c>
      <c r="AT25" s="87" t="s">
        <v>5059</v>
      </c>
      <c r="AU25" s="84">
        <f t="shared" si="14"/>
        <v>1715</v>
      </c>
      <c r="AV25" s="92">
        <v>890</v>
      </c>
      <c r="AW25" s="92">
        <v>825</v>
      </c>
      <c r="AX25" s="93">
        <v>596</v>
      </c>
    </row>
    <row r="26" spans="1:50" s="82" customFormat="1" ht="14.25" customHeight="1">
      <c r="A26" s="83" t="s">
        <v>912</v>
      </c>
      <c r="B26" s="84">
        <f t="shared" si="15"/>
        <v>132</v>
      </c>
      <c r="C26" s="85">
        <v>65</v>
      </c>
      <c r="D26" s="85">
        <v>67</v>
      </c>
      <c r="E26" s="86">
        <v>83</v>
      </c>
      <c r="F26" s="87" t="s">
        <v>913</v>
      </c>
      <c r="G26" s="84">
        <f t="shared" ref="G26" si="34">SUM(H26:I26)</f>
        <v>253</v>
      </c>
      <c r="H26" s="85">
        <v>128</v>
      </c>
      <c r="I26" s="85">
        <v>125</v>
      </c>
      <c r="J26" s="86">
        <v>133</v>
      </c>
      <c r="K26" s="87" t="s">
        <v>914</v>
      </c>
      <c r="L26" s="84">
        <f t="shared" si="8"/>
        <v>231</v>
      </c>
      <c r="M26" s="88">
        <v>112</v>
      </c>
      <c r="N26" s="88">
        <v>119</v>
      </c>
      <c r="O26" s="89">
        <v>110</v>
      </c>
      <c r="P26" s="87" t="s">
        <v>915</v>
      </c>
      <c r="Q26" s="84">
        <f t="shared" si="9"/>
        <v>46</v>
      </c>
      <c r="R26" s="88">
        <v>26</v>
      </c>
      <c r="S26" s="88">
        <v>20</v>
      </c>
      <c r="T26" s="89">
        <v>28</v>
      </c>
      <c r="U26" s="87" t="s">
        <v>916</v>
      </c>
      <c r="V26" s="429">
        <v>1900</v>
      </c>
      <c r="W26" s="430">
        <v>976</v>
      </c>
      <c r="X26" s="430">
        <v>924</v>
      </c>
      <c r="Y26" s="431">
        <v>867</v>
      </c>
      <c r="Z26" s="87" t="s">
        <v>617</v>
      </c>
      <c r="AA26" s="84">
        <f t="shared" si="10"/>
        <v>440</v>
      </c>
      <c r="AB26" s="88">
        <v>202</v>
      </c>
      <c r="AC26" s="88">
        <v>238</v>
      </c>
      <c r="AD26" s="89">
        <v>231</v>
      </c>
      <c r="AE26" s="87" t="s">
        <v>917</v>
      </c>
      <c r="AF26" s="84">
        <f t="shared" si="11"/>
        <v>242</v>
      </c>
      <c r="AG26" s="90">
        <v>136</v>
      </c>
      <c r="AH26" s="90">
        <v>106</v>
      </c>
      <c r="AI26" s="91">
        <v>136</v>
      </c>
      <c r="AJ26" s="87" t="s">
        <v>918</v>
      </c>
      <c r="AK26" s="84">
        <f t="shared" si="12"/>
        <v>127</v>
      </c>
      <c r="AL26" s="90">
        <v>75</v>
      </c>
      <c r="AM26" s="90">
        <v>52</v>
      </c>
      <c r="AN26" s="91">
        <v>79</v>
      </c>
      <c r="AO26" s="87" t="s">
        <v>919</v>
      </c>
      <c r="AP26" s="447">
        <f t="shared" si="13"/>
        <v>78</v>
      </c>
      <c r="AQ26" s="430">
        <v>40</v>
      </c>
      <c r="AR26" s="430">
        <v>38</v>
      </c>
      <c r="AS26" s="448">
        <v>41</v>
      </c>
      <c r="AT26" s="87" t="s">
        <v>514</v>
      </c>
      <c r="AU26" s="84">
        <f t="shared" ref="AU26" si="35">SUM(AV26:AW26)</f>
        <v>345</v>
      </c>
      <c r="AV26" s="92">
        <v>161</v>
      </c>
      <c r="AW26" s="92">
        <v>184</v>
      </c>
      <c r="AX26" s="93">
        <v>254</v>
      </c>
    </row>
    <row r="27" spans="1:50" s="82" customFormat="1" ht="14.25" customHeight="1">
      <c r="A27" s="83" t="s">
        <v>920</v>
      </c>
      <c r="B27" s="84">
        <f t="shared" si="15"/>
        <v>636</v>
      </c>
      <c r="C27" s="85">
        <v>335</v>
      </c>
      <c r="D27" s="85">
        <v>301</v>
      </c>
      <c r="E27" s="86">
        <v>382</v>
      </c>
      <c r="F27" s="97" t="s">
        <v>241</v>
      </c>
      <c r="G27" s="98">
        <f t="shared" ref="G27" si="36">SUM(H27:I27)</f>
        <v>23907</v>
      </c>
      <c r="H27" s="99">
        <f>SUM(H28:H73)</f>
        <v>11815</v>
      </c>
      <c r="I27" s="99">
        <f t="shared" ref="I27:J27" si="37">SUM(I28:I73)</f>
        <v>12092</v>
      </c>
      <c r="J27" s="100">
        <f t="shared" si="37"/>
        <v>12134</v>
      </c>
      <c r="K27" s="87" t="s">
        <v>921</v>
      </c>
      <c r="L27" s="84">
        <f t="shared" si="8"/>
        <v>403</v>
      </c>
      <c r="M27" s="88">
        <v>209</v>
      </c>
      <c r="N27" s="88">
        <v>194</v>
      </c>
      <c r="O27" s="89">
        <v>225</v>
      </c>
      <c r="P27" s="87" t="s">
        <v>922</v>
      </c>
      <c r="Q27" s="84">
        <f t="shared" si="9"/>
        <v>69</v>
      </c>
      <c r="R27" s="88">
        <v>36</v>
      </c>
      <c r="S27" s="88">
        <v>33</v>
      </c>
      <c r="T27" s="89">
        <v>46</v>
      </c>
      <c r="U27" s="87" t="s">
        <v>923</v>
      </c>
      <c r="V27" s="429">
        <v>1954</v>
      </c>
      <c r="W27" s="430">
        <v>960</v>
      </c>
      <c r="X27" s="430">
        <v>994</v>
      </c>
      <c r="Y27" s="431">
        <v>732</v>
      </c>
      <c r="Z27" s="87" t="s">
        <v>924</v>
      </c>
      <c r="AA27" s="84">
        <f t="shared" si="10"/>
        <v>623</v>
      </c>
      <c r="AB27" s="88">
        <v>315</v>
      </c>
      <c r="AC27" s="88">
        <v>308</v>
      </c>
      <c r="AD27" s="89">
        <v>301</v>
      </c>
      <c r="AE27" s="87" t="s">
        <v>925</v>
      </c>
      <c r="AF27" s="84">
        <f t="shared" si="11"/>
        <v>69</v>
      </c>
      <c r="AG27" s="90">
        <v>38</v>
      </c>
      <c r="AH27" s="90">
        <v>31</v>
      </c>
      <c r="AI27" s="91">
        <v>46</v>
      </c>
      <c r="AJ27" s="87" t="s">
        <v>926</v>
      </c>
      <c r="AK27" s="84">
        <f t="shared" si="12"/>
        <v>128</v>
      </c>
      <c r="AL27" s="90">
        <v>65</v>
      </c>
      <c r="AM27" s="90">
        <v>63</v>
      </c>
      <c r="AN27" s="91">
        <v>67</v>
      </c>
      <c r="AO27" s="87" t="s">
        <v>927</v>
      </c>
      <c r="AP27" s="447">
        <f t="shared" si="13"/>
        <v>101</v>
      </c>
      <c r="AQ27" s="430">
        <v>44</v>
      </c>
      <c r="AR27" s="430">
        <v>57</v>
      </c>
      <c r="AS27" s="448">
        <v>65</v>
      </c>
      <c r="AT27" s="87" t="s">
        <v>515</v>
      </c>
      <c r="AU27" s="84">
        <f t="shared" ref="AU27" si="38">SUM(AV27:AW27)</f>
        <v>66</v>
      </c>
      <c r="AV27" s="92">
        <v>41</v>
      </c>
      <c r="AW27" s="92">
        <v>25</v>
      </c>
      <c r="AX27" s="93">
        <v>39</v>
      </c>
    </row>
    <row r="28" spans="1:50" s="82" customFormat="1" ht="14.25" customHeight="1">
      <c r="A28" s="83" t="s">
        <v>928</v>
      </c>
      <c r="B28" s="84">
        <f t="shared" si="15"/>
        <v>103</v>
      </c>
      <c r="C28" s="85">
        <v>55</v>
      </c>
      <c r="D28" s="85">
        <v>48</v>
      </c>
      <c r="E28" s="86">
        <v>72</v>
      </c>
      <c r="F28" s="87" t="s">
        <v>929</v>
      </c>
      <c r="G28" s="84">
        <f t="shared" ref="G28" si="39">SUM(H28:I28)</f>
        <v>652</v>
      </c>
      <c r="H28" s="556">
        <v>325</v>
      </c>
      <c r="I28" s="556">
        <v>327</v>
      </c>
      <c r="J28" s="556">
        <v>389</v>
      </c>
      <c r="K28" s="87" t="s">
        <v>930</v>
      </c>
      <c r="L28" s="84">
        <f t="shared" si="8"/>
        <v>171</v>
      </c>
      <c r="M28" s="88">
        <v>85</v>
      </c>
      <c r="N28" s="88">
        <v>86</v>
      </c>
      <c r="O28" s="89">
        <v>87</v>
      </c>
      <c r="P28" s="87" t="s">
        <v>931</v>
      </c>
      <c r="Q28" s="84">
        <f t="shared" si="9"/>
        <v>68</v>
      </c>
      <c r="R28" s="88">
        <v>29</v>
      </c>
      <c r="S28" s="88">
        <v>39</v>
      </c>
      <c r="T28" s="89">
        <v>40</v>
      </c>
      <c r="U28" s="87" t="s">
        <v>932</v>
      </c>
      <c r="V28" s="429">
        <v>958</v>
      </c>
      <c r="W28" s="430">
        <v>478</v>
      </c>
      <c r="X28" s="430">
        <v>480</v>
      </c>
      <c r="Y28" s="431">
        <v>364</v>
      </c>
      <c r="Z28" s="87" t="s">
        <v>933</v>
      </c>
      <c r="AA28" s="84">
        <f t="shared" si="10"/>
        <v>194</v>
      </c>
      <c r="AB28" s="88">
        <v>100</v>
      </c>
      <c r="AC28" s="88">
        <v>94</v>
      </c>
      <c r="AD28" s="89">
        <v>103</v>
      </c>
      <c r="AE28" s="87" t="s">
        <v>934</v>
      </c>
      <c r="AF28" s="84">
        <f t="shared" si="11"/>
        <v>85</v>
      </c>
      <c r="AG28" s="90">
        <v>41</v>
      </c>
      <c r="AH28" s="90">
        <v>44</v>
      </c>
      <c r="AI28" s="91">
        <v>52</v>
      </c>
      <c r="AJ28" s="87" t="s">
        <v>935</v>
      </c>
      <c r="AK28" s="84">
        <f t="shared" si="12"/>
        <v>40</v>
      </c>
      <c r="AL28" s="90">
        <v>18</v>
      </c>
      <c r="AM28" s="90">
        <v>22</v>
      </c>
      <c r="AN28" s="91">
        <v>26</v>
      </c>
      <c r="AO28" s="87" t="s">
        <v>936</v>
      </c>
      <c r="AP28" s="447">
        <f t="shared" si="13"/>
        <v>120</v>
      </c>
      <c r="AQ28" s="430">
        <v>60</v>
      </c>
      <c r="AR28" s="430">
        <v>60</v>
      </c>
      <c r="AS28" s="448">
        <v>64</v>
      </c>
      <c r="AT28" s="87" t="s">
        <v>516</v>
      </c>
      <c r="AU28" s="84">
        <f t="shared" ref="AU28" si="40">SUM(AV28:AW28)</f>
        <v>126</v>
      </c>
      <c r="AV28" s="92">
        <v>64</v>
      </c>
      <c r="AW28" s="92">
        <v>62</v>
      </c>
      <c r="AX28" s="93">
        <v>62</v>
      </c>
    </row>
    <row r="29" spans="1:50" s="82" customFormat="1" ht="14.25" customHeight="1">
      <c r="A29" s="83" t="s">
        <v>937</v>
      </c>
      <c r="B29" s="84">
        <f t="shared" si="15"/>
        <v>472</v>
      </c>
      <c r="C29" s="85">
        <v>245</v>
      </c>
      <c r="D29" s="85">
        <v>227</v>
      </c>
      <c r="E29" s="86">
        <v>292</v>
      </c>
      <c r="F29" s="87" t="s">
        <v>938</v>
      </c>
      <c r="G29" s="84">
        <f t="shared" ref="G29" si="41">SUM(H29:I29)</f>
        <v>284</v>
      </c>
      <c r="H29" s="556">
        <v>142</v>
      </c>
      <c r="I29" s="556">
        <v>142</v>
      </c>
      <c r="J29" s="556">
        <v>172</v>
      </c>
      <c r="K29" s="87" t="s">
        <v>939</v>
      </c>
      <c r="L29" s="84">
        <f t="shared" si="8"/>
        <v>511</v>
      </c>
      <c r="M29" s="88">
        <v>261</v>
      </c>
      <c r="N29" s="88">
        <v>250</v>
      </c>
      <c r="O29" s="89">
        <v>322</v>
      </c>
      <c r="P29" s="87" t="s">
        <v>940</v>
      </c>
      <c r="Q29" s="84">
        <f t="shared" si="9"/>
        <v>58</v>
      </c>
      <c r="R29" s="88">
        <v>29</v>
      </c>
      <c r="S29" s="88">
        <v>29</v>
      </c>
      <c r="T29" s="89">
        <v>38</v>
      </c>
      <c r="U29" s="87" t="s">
        <v>941</v>
      </c>
      <c r="V29" s="429">
        <v>468</v>
      </c>
      <c r="W29" s="430">
        <v>238</v>
      </c>
      <c r="X29" s="430">
        <v>230</v>
      </c>
      <c r="Y29" s="431">
        <v>241</v>
      </c>
      <c r="Z29" s="87" t="s">
        <v>942</v>
      </c>
      <c r="AA29" s="84">
        <f t="shared" si="10"/>
        <v>142</v>
      </c>
      <c r="AB29" s="88">
        <v>74</v>
      </c>
      <c r="AC29" s="88">
        <v>68</v>
      </c>
      <c r="AD29" s="89">
        <v>80</v>
      </c>
      <c r="AE29" s="87" t="s">
        <v>516</v>
      </c>
      <c r="AF29" s="84">
        <f t="shared" si="11"/>
        <v>112</v>
      </c>
      <c r="AG29" s="90">
        <v>51</v>
      </c>
      <c r="AH29" s="90">
        <v>61</v>
      </c>
      <c r="AI29" s="91">
        <v>66</v>
      </c>
      <c r="AJ29" s="87" t="s">
        <v>943</v>
      </c>
      <c r="AK29" s="84">
        <f t="shared" si="12"/>
        <v>151</v>
      </c>
      <c r="AL29" s="90">
        <v>64</v>
      </c>
      <c r="AM29" s="90">
        <v>87</v>
      </c>
      <c r="AN29" s="91">
        <v>87</v>
      </c>
      <c r="AO29" s="87" t="s">
        <v>944</v>
      </c>
      <c r="AP29" s="447">
        <f t="shared" si="13"/>
        <v>60</v>
      </c>
      <c r="AQ29" s="430">
        <v>30</v>
      </c>
      <c r="AR29" s="430">
        <v>30</v>
      </c>
      <c r="AS29" s="448">
        <v>37</v>
      </c>
      <c r="AT29" s="87" t="s">
        <v>517</v>
      </c>
      <c r="AU29" s="84">
        <f t="shared" ref="AU29" si="42">SUM(AV29:AW29)</f>
        <v>75</v>
      </c>
      <c r="AV29" s="92">
        <v>41</v>
      </c>
      <c r="AW29" s="92">
        <v>34</v>
      </c>
      <c r="AX29" s="93">
        <v>41</v>
      </c>
    </row>
    <row r="30" spans="1:50" s="82" customFormat="1" ht="14.25" customHeight="1">
      <c r="A30" s="83" t="s">
        <v>945</v>
      </c>
      <c r="B30" s="84">
        <f t="shared" si="15"/>
        <v>153</v>
      </c>
      <c r="C30" s="85">
        <v>81</v>
      </c>
      <c r="D30" s="85">
        <v>72</v>
      </c>
      <c r="E30" s="86">
        <v>112</v>
      </c>
      <c r="F30" s="87" t="s">
        <v>946</v>
      </c>
      <c r="G30" s="84">
        <f t="shared" ref="G30" si="43">SUM(H30:I30)</f>
        <v>306</v>
      </c>
      <c r="H30" s="556">
        <v>144</v>
      </c>
      <c r="I30" s="556">
        <v>162</v>
      </c>
      <c r="J30" s="556">
        <v>180</v>
      </c>
      <c r="K30" s="87" t="s">
        <v>947</v>
      </c>
      <c r="L30" s="84">
        <f t="shared" si="8"/>
        <v>636</v>
      </c>
      <c r="M30" s="88">
        <v>299</v>
      </c>
      <c r="N30" s="88">
        <v>337</v>
      </c>
      <c r="O30" s="89">
        <v>280</v>
      </c>
      <c r="P30" s="87" t="s">
        <v>948</v>
      </c>
      <c r="Q30" s="84">
        <f t="shared" si="9"/>
        <v>148</v>
      </c>
      <c r="R30" s="88">
        <v>76</v>
      </c>
      <c r="S30" s="88">
        <v>72</v>
      </c>
      <c r="T30" s="89">
        <v>78</v>
      </c>
      <c r="U30" s="87" t="s">
        <v>949</v>
      </c>
      <c r="V30" s="429">
        <v>86</v>
      </c>
      <c r="W30" s="430">
        <v>40</v>
      </c>
      <c r="X30" s="430">
        <v>46</v>
      </c>
      <c r="Y30" s="431">
        <v>51</v>
      </c>
      <c r="Z30" s="87" t="s">
        <v>950</v>
      </c>
      <c r="AA30" s="84">
        <f t="shared" si="10"/>
        <v>143</v>
      </c>
      <c r="AB30" s="88">
        <v>74</v>
      </c>
      <c r="AC30" s="88">
        <v>69</v>
      </c>
      <c r="AD30" s="89">
        <v>71</v>
      </c>
      <c r="AE30" s="87" t="s">
        <v>517</v>
      </c>
      <c r="AF30" s="84">
        <f t="shared" si="11"/>
        <v>81</v>
      </c>
      <c r="AG30" s="90">
        <v>45</v>
      </c>
      <c r="AH30" s="90">
        <v>36</v>
      </c>
      <c r="AI30" s="91">
        <v>53</v>
      </c>
      <c r="AJ30" s="87" t="s">
        <v>951</v>
      </c>
      <c r="AK30" s="84">
        <f t="shared" si="12"/>
        <v>52</v>
      </c>
      <c r="AL30" s="90">
        <v>24</v>
      </c>
      <c r="AM30" s="90">
        <v>28</v>
      </c>
      <c r="AN30" s="91">
        <v>35</v>
      </c>
      <c r="AO30" s="87" t="s">
        <v>5072</v>
      </c>
      <c r="AP30" s="447">
        <f t="shared" si="13"/>
        <v>557</v>
      </c>
      <c r="AQ30" s="449">
        <v>278</v>
      </c>
      <c r="AR30" s="449">
        <v>279</v>
      </c>
      <c r="AS30" s="450">
        <v>317</v>
      </c>
      <c r="AT30" s="87" t="s">
        <v>518</v>
      </c>
      <c r="AU30" s="84">
        <f t="shared" ref="AU30" si="44">SUM(AV30:AW30)</f>
        <v>176</v>
      </c>
      <c r="AV30" s="92">
        <v>91</v>
      </c>
      <c r="AW30" s="92">
        <v>85</v>
      </c>
      <c r="AX30" s="93">
        <v>97</v>
      </c>
    </row>
    <row r="31" spans="1:50" s="82" customFormat="1" ht="14.25" customHeight="1">
      <c r="A31" s="83" t="s">
        <v>953</v>
      </c>
      <c r="B31" s="84">
        <f t="shared" si="15"/>
        <v>36</v>
      </c>
      <c r="C31" s="85">
        <v>23</v>
      </c>
      <c r="D31" s="85">
        <v>13</v>
      </c>
      <c r="E31" s="86">
        <v>27</v>
      </c>
      <c r="F31" s="87" t="s">
        <v>954</v>
      </c>
      <c r="G31" s="84">
        <f t="shared" ref="G31" si="45">SUM(H31:I31)</f>
        <v>309</v>
      </c>
      <c r="H31" s="556">
        <v>146</v>
      </c>
      <c r="I31" s="556">
        <v>163</v>
      </c>
      <c r="J31" s="556">
        <v>182</v>
      </c>
      <c r="K31" s="87" t="s">
        <v>955</v>
      </c>
      <c r="L31" s="84">
        <f t="shared" si="8"/>
        <v>620</v>
      </c>
      <c r="M31" s="88">
        <v>310</v>
      </c>
      <c r="N31" s="88">
        <v>310</v>
      </c>
      <c r="O31" s="89">
        <v>279</v>
      </c>
      <c r="P31" s="87" t="s">
        <v>956</v>
      </c>
      <c r="Q31" s="84">
        <f t="shared" si="9"/>
        <v>85</v>
      </c>
      <c r="R31" s="88">
        <v>46</v>
      </c>
      <c r="S31" s="88">
        <v>39</v>
      </c>
      <c r="T31" s="89">
        <v>51</v>
      </c>
      <c r="U31" s="87" t="s">
        <v>957</v>
      </c>
      <c r="V31" s="429">
        <v>85</v>
      </c>
      <c r="W31" s="430">
        <v>43</v>
      </c>
      <c r="X31" s="430">
        <v>42</v>
      </c>
      <c r="Y31" s="431">
        <v>37</v>
      </c>
      <c r="Z31" s="87" t="s">
        <v>958</v>
      </c>
      <c r="AA31" s="84">
        <f t="shared" si="10"/>
        <v>96</v>
      </c>
      <c r="AB31" s="88">
        <v>49</v>
      </c>
      <c r="AC31" s="88">
        <v>47</v>
      </c>
      <c r="AD31" s="89">
        <v>52</v>
      </c>
      <c r="AE31" s="87" t="s">
        <v>959</v>
      </c>
      <c r="AF31" s="84">
        <f t="shared" si="11"/>
        <v>166</v>
      </c>
      <c r="AG31" s="90">
        <v>88</v>
      </c>
      <c r="AH31" s="90">
        <v>78</v>
      </c>
      <c r="AI31" s="91">
        <v>111</v>
      </c>
      <c r="AJ31" s="87" t="s">
        <v>960</v>
      </c>
      <c r="AK31" s="84">
        <f t="shared" si="12"/>
        <v>192</v>
      </c>
      <c r="AL31" s="90">
        <v>94</v>
      </c>
      <c r="AM31" s="90">
        <v>98</v>
      </c>
      <c r="AN31" s="91">
        <v>105</v>
      </c>
      <c r="AO31" s="87" t="s">
        <v>952</v>
      </c>
      <c r="AP31" s="447">
        <f t="shared" si="13"/>
        <v>151</v>
      </c>
      <c r="AQ31" s="430">
        <v>69</v>
      </c>
      <c r="AR31" s="430">
        <v>82</v>
      </c>
      <c r="AS31" s="448">
        <v>77</v>
      </c>
      <c r="AT31" s="87" t="s">
        <v>519</v>
      </c>
      <c r="AU31" s="84">
        <f t="shared" ref="AU31" si="46">SUM(AV31:AW31)</f>
        <v>262</v>
      </c>
      <c r="AV31" s="92">
        <v>137</v>
      </c>
      <c r="AW31" s="92">
        <v>125</v>
      </c>
      <c r="AX31" s="93">
        <v>128</v>
      </c>
    </row>
    <row r="32" spans="1:50" s="82" customFormat="1" ht="14.25" customHeight="1">
      <c r="A32" s="83" t="s">
        <v>962</v>
      </c>
      <c r="B32" s="84">
        <f>SUM(C32:D32)</f>
        <v>312</v>
      </c>
      <c r="C32" s="85">
        <v>168</v>
      </c>
      <c r="D32" s="85">
        <v>144</v>
      </c>
      <c r="E32" s="86">
        <v>188</v>
      </c>
      <c r="F32" s="87" t="s">
        <v>963</v>
      </c>
      <c r="G32" s="84">
        <f t="shared" ref="G32" si="47">SUM(H32:I32)</f>
        <v>462</v>
      </c>
      <c r="H32" s="556">
        <v>247</v>
      </c>
      <c r="I32" s="556">
        <v>215</v>
      </c>
      <c r="J32" s="556">
        <v>280</v>
      </c>
      <c r="K32" s="87" t="s">
        <v>964</v>
      </c>
      <c r="L32" s="84">
        <f t="shared" si="8"/>
        <v>156</v>
      </c>
      <c r="M32" s="88">
        <v>87</v>
      </c>
      <c r="N32" s="88">
        <v>69</v>
      </c>
      <c r="O32" s="89">
        <v>80</v>
      </c>
      <c r="P32" s="87" t="s">
        <v>965</v>
      </c>
      <c r="Q32" s="84">
        <f t="shared" si="9"/>
        <v>57</v>
      </c>
      <c r="R32" s="88">
        <v>29</v>
      </c>
      <c r="S32" s="88">
        <v>28</v>
      </c>
      <c r="T32" s="89">
        <v>30</v>
      </c>
      <c r="U32" s="87" t="s">
        <v>966</v>
      </c>
      <c r="V32" s="429">
        <v>120</v>
      </c>
      <c r="W32" s="430">
        <v>62</v>
      </c>
      <c r="X32" s="430">
        <v>58</v>
      </c>
      <c r="Y32" s="431">
        <v>57</v>
      </c>
      <c r="Z32" s="87" t="s">
        <v>967</v>
      </c>
      <c r="AA32" s="84">
        <f t="shared" si="10"/>
        <v>183</v>
      </c>
      <c r="AB32" s="88">
        <v>88</v>
      </c>
      <c r="AC32" s="88">
        <v>95</v>
      </c>
      <c r="AD32" s="89">
        <v>94</v>
      </c>
      <c r="AE32" s="87" t="s">
        <v>968</v>
      </c>
      <c r="AF32" s="84">
        <f t="shared" si="11"/>
        <v>195</v>
      </c>
      <c r="AG32" s="90">
        <v>101</v>
      </c>
      <c r="AH32" s="90">
        <v>94</v>
      </c>
      <c r="AI32" s="91">
        <v>99</v>
      </c>
      <c r="AJ32" s="87" t="s">
        <v>969</v>
      </c>
      <c r="AK32" s="84">
        <f t="shared" si="12"/>
        <v>119</v>
      </c>
      <c r="AL32" s="90">
        <v>77</v>
      </c>
      <c r="AM32" s="90">
        <v>42</v>
      </c>
      <c r="AN32" s="91">
        <v>61</v>
      </c>
      <c r="AO32" s="87" t="s">
        <v>961</v>
      </c>
      <c r="AP32" s="447">
        <f t="shared" si="13"/>
        <v>154</v>
      </c>
      <c r="AQ32" s="430">
        <v>79</v>
      </c>
      <c r="AR32" s="430">
        <v>75</v>
      </c>
      <c r="AS32" s="448">
        <v>75</v>
      </c>
      <c r="AT32" s="87" t="s">
        <v>520</v>
      </c>
      <c r="AU32" s="84">
        <f t="shared" ref="AU32" si="48">SUM(AV32:AW32)</f>
        <v>117</v>
      </c>
      <c r="AV32" s="92">
        <v>93</v>
      </c>
      <c r="AW32" s="92">
        <v>24</v>
      </c>
      <c r="AX32" s="93">
        <v>100</v>
      </c>
    </row>
    <row r="33" spans="1:50" s="82" customFormat="1" ht="14.25" customHeight="1">
      <c r="A33" s="101" t="s">
        <v>191</v>
      </c>
      <c r="B33" s="98">
        <f>SUM(C33:D33)</f>
        <v>30106</v>
      </c>
      <c r="C33" s="99">
        <f>SUM(C34:C65)</f>
        <v>15317</v>
      </c>
      <c r="D33" s="99">
        <f t="shared" ref="D33" si="49">SUM(D34:D65)</f>
        <v>14789</v>
      </c>
      <c r="E33" s="100">
        <f>SUM(E34:E65)</f>
        <v>12357</v>
      </c>
      <c r="F33" s="87" t="s">
        <v>971</v>
      </c>
      <c r="G33" s="84">
        <f t="shared" ref="G33" si="50">SUM(H33:I33)</f>
        <v>65</v>
      </c>
      <c r="H33" s="556">
        <v>32</v>
      </c>
      <c r="I33" s="556">
        <v>33</v>
      </c>
      <c r="J33" s="556">
        <v>38</v>
      </c>
      <c r="K33" s="87" t="s">
        <v>972</v>
      </c>
      <c r="L33" s="84">
        <f t="shared" si="8"/>
        <v>205</v>
      </c>
      <c r="M33" s="88">
        <v>106</v>
      </c>
      <c r="N33" s="88">
        <v>99</v>
      </c>
      <c r="O33" s="89">
        <v>117</v>
      </c>
      <c r="P33" s="87" t="s">
        <v>973</v>
      </c>
      <c r="Q33" s="84">
        <f t="shared" si="9"/>
        <v>120</v>
      </c>
      <c r="R33" s="88">
        <v>63</v>
      </c>
      <c r="S33" s="88">
        <v>57</v>
      </c>
      <c r="T33" s="89">
        <v>62</v>
      </c>
      <c r="U33" s="87" t="s">
        <v>974</v>
      </c>
      <c r="V33" s="429">
        <v>164</v>
      </c>
      <c r="W33" s="430">
        <v>83</v>
      </c>
      <c r="X33" s="430">
        <v>81</v>
      </c>
      <c r="Y33" s="431">
        <v>90</v>
      </c>
      <c r="Z33" s="87" t="s">
        <v>975</v>
      </c>
      <c r="AA33" s="84">
        <f t="shared" si="10"/>
        <v>89</v>
      </c>
      <c r="AB33" s="88">
        <v>43</v>
      </c>
      <c r="AC33" s="88">
        <v>46</v>
      </c>
      <c r="AD33" s="89">
        <v>52</v>
      </c>
      <c r="AE33" s="87" t="s">
        <v>976</v>
      </c>
      <c r="AF33" s="84">
        <f t="shared" si="11"/>
        <v>206</v>
      </c>
      <c r="AG33" s="90">
        <v>120</v>
      </c>
      <c r="AH33" s="90">
        <v>86</v>
      </c>
      <c r="AI33" s="91">
        <v>127</v>
      </c>
      <c r="AJ33" s="87" t="s">
        <v>977</v>
      </c>
      <c r="AK33" s="84">
        <f t="shared" si="12"/>
        <v>79</v>
      </c>
      <c r="AL33" s="90">
        <v>40</v>
      </c>
      <c r="AM33" s="90">
        <v>39</v>
      </c>
      <c r="AN33" s="91">
        <v>50</v>
      </c>
      <c r="AO33" s="87" t="s">
        <v>970</v>
      </c>
      <c r="AP33" s="447">
        <f t="shared" si="13"/>
        <v>101</v>
      </c>
      <c r="AQ33" s="430">
        <v>50</v>
      </c>
      <c r="AR33" s="430">
        <v>51</v>
      </c>
      <c r="AS33" s="448">
        <v>47</v>
      </c>
      <c r="AT33" s="87" t="s">
        <v>521</v>
      </c>
      <c r="AU33" s="84">
        <f t="shared" ref="AU33" si="51">SUM(AV33:AW33)</f>
        <v>381</v>
      </c>
      <c r="AV33" s="92">
        <v>212</v>
      </c>
      <c r="AW33" s="92">
        <v>169</v>
      </c>
      <c r="AX33" s="93">
        <v>284</v>
      </c>
    </row>
    <row r="34" spans="1:50" s="82" customFormat="1" ht="14.25" customHeight="1">
      <c r="A34" s="83" t="s">
        <v>979</v>
      </c>
      <c r="B34" s="84">
        <f>SUM(C34:D34)</f>
        <v>709</v>
      </c>
      <c r="C34" s="85">
        <v>364</v>
      </c>
      <c r="D34" s="102">
        <v>345</v>
      </c>
      <c r="E34" s="103">
        <v>332</v>
      </c>
      <c r="F34" s="87" t="s">
        <v>980</v>
      </c>
      <c r="G34" s="84">
        <f t="shared" ref="G34" si="52">SUM(H34:I34)</f>
        <v>341</v>
      </c>
      <c r="H34" s="556">
        <v>168</v>
      </c>
      <c r="I34" s="556">
        <v>173</v>
      </c>
      <c r="J34" s="556">
        <v>180</v>
      </c>
      <c r="K34" s="87" t="s">
        <v>981</v>
      </c>
      <c r="L34" s="84">
        <f t="shared" si="8"/>
        <v>237</v>
      </c>
      <c r="M34" s="88">
        <v>125</v>
      </c>
      <c r="N34" s="88">
        <v>112</v>
      </c>
      <c r="O34" s="89">
        <v>114</v>
      </c>
      <c r="P34" s="87" t="s">
        <v>982</v>
      </c>
      <c r="Q34" s="84">
        <f t="shared" si="9"/>
        <v>143</v>
      </c>
      <c r="R34" s="88">
        <v>85</v>
      </c>
      <c r="S34" s="88">
        <v>58</v>
      </c>
      <c r="T34" s="89">
        <v>74</v>
      </c>
      <c r="U34" s="87" t="s">
        <v>983</v>
      </c>
      <c r="V34" s="429">
        <v>325</v>
      </c>
      <c r="W34" s="430">
        <v>162</v>
      </c>
      <c r="X34" s="430">
        <v>163</v>
      </c>
      <c r="Y34" s="431">
        <v>176</v>
      </c>
      <c r="Z34" s="87" t="s">
        <v>984</v>
      </c>
      <c r="AA34" s="84">
        <f t="shared" si="10"/>
        <v>161</v>
      </c>
      <c r="AB34" s="88">
        <v>84</v>
      </c>
      <c r="AC34" s="88">
        <v>77</v>
      </c>
      <c r="AD34" s="89">
        <v>102</v>
      </c>
      <c r="AE34" s="87" t="s">
        <v>985</v>
      </c>
      <c r="AF34" s="84">
        <f t="shared" si="11"/>
        <v>130</v>
      </c>
      <c r="AG34" s="90">
        <v>66</v>
      </c>
      <c r="AH34" s="90">
        <v>64</v>
      </c>
      <c r="AI34" s="91">
        <v>83</v>
      </c>
      <c r="AJ34" s="87" t="s">
        <v>986</v>
      </c>
      <c r="AK34" s="84">
        <f t="shared" si="12"/>
        <v>121</v>
      </c>
      <c r="AL34" s="90">
        <v>54</v>
      </c>
      <c r="AM34" s="90">
        <v>67</v>
      </c>
      <c r="AN34" s="91">
        <v>75</v>
      </c>
      <c r="AO34" s="87" t="s">
        <v>978</v>
      </c>
      <c r="AP34" s="447">
        <f t="shared" si="13"/>
        <v>197</v>
      </c>
      <c r="AQ34" s="430">
        <v>97</v>
      </c>
      <c r="AR34" s="430">
        <v>100</v>
      </c>
      <c r="AS34" s="448">
        <v>103</v>
      </c>
      <c r="AT34" s="87" t="s">
        <v>522</v>
      </c>
      <c r="AU34" s="84">
        <f t="shared" ref="AU34" si="53">SUM(AV34:AW34)</f>
        <v>131</v>
      </c>
      <c r="AV34" s="92">
        <v>69</v>
      </c>
      <c r="AW34" s="92">
        <v>62</v>
      </c>
      <c r="AX34" s="93">
        <v>85</v>
      </c>
    </row>
    <row r="35" spans="1:50" s="82" customFormat="1" ht="14.25" customHeight="1">
      <c r="A35" s="83" t="s">
        <v>988</v>
      </c>
      <c r="B35" s="84">
        <f t="shared" ref="B35:B98" si="54">SUM(C35:D35)</f>
        <v>776</v>
      </c>
      <c r="C35" s="85">
        <v>385</v>
      </c>
      <c r="D35" s="102">
        <v>391</v>
      </c>
      <c r="E35" s="103">
        <v>368</v>
      </c>
      <c r="F35" s="87" t="s">
        <v>989</v>
      </c>
      <c r="G35" s="84">
        <f t="shared" ref="G35" si="55">SUM(H35:I35)</f>
        <v>293</v>
      </c>
      <c r="H35" s="556">
        <v>137</v>
      </c>
      <c r="I35" s="556">
        <v>156</v>
      </c>
      <c r="J35" s="556">
        <v>158</v>
      </c>
      <c r="K35" s="87" t="s">
        <v>990</v>
      </c>
      <c r="L35" s="84">
        <f t="shared" si="8"/>
        <v>292</v>
      </c>
      <c r="M35" s="88">
        <v>158</v>
      </c>
      <c r="N35" s="88">
        <v>134</v>
      </c>
      <c r="O35" s="89">
        <v>160</v>
      </c>
      <c r="P35" s="87" t="s">
        <v>991</v>
      </c>
      <c r="Q35" s="84">
        <f t="shared" si="9"/>
        <v>140</v>
      </c>
      <c r="R35" s="88">
        <v>70</v>
      </c>
      <c r="S35" s="88">
        <v>70</v>
      </c>
      <c r="T35" s="89">
        <v>84</v>
      </c>
      <c r="U35" s="87" t="s">
        <v>992</v>
      </c>
      <c r="V35" s="429">
        <v>177</v>
      </c>
      <c r="W35" s="430">
        <v>101</v>
      </c>
      <c r="X35" s="430">
        <v>76</v>
      </c>
      <c r="Y35" s="431">
        <v>92</v>
      </c>
      <c r="Z35" s="87" t="s">
        <v>993</v>
      </c>
      <c r="AA35" s="84">
        <f t="shared" si="10"/>
        <v>174</v>
      </c>
      <c r="AB35" s="88">
        <v>90</v>
      </c>
      <c r="AC35" s="88">
        <v>84</v>
      </c>
      <c r="AD35" s="89">
        <v>89</v>
      </c>
      <c r="AE35" s="87" t="s">
        <v>994</v>
      </c>
      <c r="AF35" s="84">
        <f t="shared" si="11"/>
        <v>217</v>
      </c>
      <c r="AG35" s="90">
        <v>111</v>
      </c>
      <c r="AH35" s="90">
        <v>106</v>
      </c>
      <c r="AI35" s="91">
        <v>129</v>
      </c>
      <c r="AJ35" s="87" t="s">
        <v>995</v>
      </c>
      <c r="AK35" s="84">
        <f t="shared" si="12"/>
        <v>66</v>
      </c>
      <c r="AL35" s="90">
        <v>27</v>
      </c>
      <c r="AM35" s="90">
        <v>39</v>
      </c>
      <c r="AN35" s="91">
        <v>45</v>
      </c>
      <c r="AO35" s="87" t="s">
        <v>987</v>
      </c>
      <c r="AP35" s="447">
        <f t="shared" si="13"/>
        <v>110</v>
      </c>
      <c r="AQ35" s="430">
        <v>58</v>
      </c>
      <c r="AR35" s="430">
        <v>52</v>
      </c>
      <c r="AS35" s="448">
        <v>61</v>
      </c>
      <c r="AT35" s="87" t="s">
        <v>523</v>
      </c>
      <c r="AU35" s="84">
        <f t="shared" ref="AU35" si="56">SUM(AV35:AW35)</f>
        <v>199</v>
      </c>
      <c r="AV35" s="92">
        <v>96</v>
      </c>
      <c r="AW35" s="92">
        <v>103</v>
      </c>
      <c r="AX35" s="93">
        <v>107</v>
      </c>
    </row>
    <row r="36" spans="1:50" s="82" customFormat="1" ht="14.25" customHeight="1">
      <c r="A36" s="83" t="s">
        <v>997</v>
      </c>
      <c r="B36" s="84">
        <f t="shared" si="54"/>
        <v>1942</v>
      </c>
      <c r="C36" s="85">
        <v>955</v>
      </c>
      <c r="D36" s="102">
        <v>987</v>
      </c>
      <c r="E36" s="103">
        <v>720</v>
      </c>
      <c r="F36" s="87" t="s">
        <v>998</v>
      </c>
      <c r="G36" s="84">
        <f t="shared" ref="G36" si="57">SUM(H36:I36)</f>
        <v>526</v>
      </c>
      <c r="H36" s="556">
        <v>254</v>
      </c>
      <c r="I36" s="556">
        <v>272</v>
      </c>
      <c r="J36" s="556">
        <v>302</v>
      </c>
      <c r="K36" s="106" t="s">
        <v>5096</v>
      </c>
      <c r="L36" s="84">
        <f t="shared" si="8"/>
        <v>398</v>
      </c>
      <c r="M36" s="88">
        <v>179</v>
      </c>
      <c r="N36" s="88">
        <v>219</v>
      </c>
      <c r="O36" s="89">
        <v>198</v>
      </c>
      <c r="P36" s="87" t="s">
        <v>1000</v>
      </c>
      <c r="Q36" s="84">
        <f t="shared" si="9"/>
        <v>312</v>
      </c>
      <c r="R36" s="88">
        <v>156</v>
      </c>
      <c r="S36" s="88">
        <v>156</v>
      </c>
      <c r="T36" s="89">
        <v>167</v>
      </c>
      <c r="U36" s="97" t="s">
        <v>396</v>
      </c>
      <c r="V36" s="432">
        <f t="shared" ref="V36:V99" si="58">SUM(W36:X36)</f>
        <v>38498</v>
      </c>
      <c r="W36" s="433">
        <f>SUM(W37:W85)</f>
        <v>19412</v>
      </c>
      <c r="X36" s="433">
        <f t="shared" ref="X36:Y36" si="59">SUM(X37:X85)</f>
        <v>19086</v>
      </c>
      <c r="Y36" s="434">
        <f t="shared" si="59"/>
        <v>15150</v>
      </c>
      <c r="Z36" s="87" t="s">
        <v>1001</v>
      </c>
      <c r="AA36" s="84">
        <f t="shared" si="10"/>
        <v>82</v>
      </c>
      <c r="AB36" s="88">
        <v>46</v>
      </c>
      <c r="AC36" s="88">
        <v>36</v>
      </c>
      <c r="AD36" s="89">
        <v>44</v>
      </c>
      <c r="AE36" s="87" t="s">
        <v>1002</v>
      </c>
      <c r="AF36" s="84">
        <f t="shared" si="11"/>
        <v>518</v>
      </c>
      <c r="AG36" s="90">
        <v>269</v>
      </c>
      <c r="AH36" s="90">
        <v>249</v>
      </c>
      <c r="AI36" s="91">
        <v>275</v>
      </c>
      <c r="AJ36" s="87" t="s">
        <v>1003</v>
      </c>
      <c r="AK36" s="84">
        <f t="shared" si="12"/>
        <v>78</v>
      </c>
      <c r="AL36" s="90">
        <v>37</v>
      </c>
      <c r="AM36" s="90">
        <v>41</v>
      </c>
      <c r="AN36" s="91">
        <v>44</v>
      </c>
      <c r="AO36" s="87" t="s">
        <v>996</v>
      </c>
      <c r="AP36" s="447">
        <f t="shared" si="13"/>
        <v>132</v>
      </c>
      <c r="AQ36" s="430">
        <v>68</v>
      </c>
      <c r="AR36" s="430">
        <v>64</v>
      </c>
      <c r="AS36" s="448">
        <v>75</v>
      </c>
      <c r="AT36" s="87" t="s">
        <v>524</v>
      </c>
      <c r="AU36" s="84">
        <f t="shared" ref="AU36" si="60">SUM(AV36:AW36)</f>
        <v>97</v>
      </c>
      <c r="AV36" s="92">
        <v>49</v>
      </c>
      <c r="AW36" s="92">
        <v>48</v>
      </c>
      <c r="AX36" s="93">
        <v>46</v>
      </c>
    </row>
    <row r="37" spans="1:50" s="82" customFormat="1" ht="14.25" customHeight="1">
      <c r="A37" s="83" t="s">
        <v>1005</v>
      </c>
      <c r="B37" s="84">
        <f t="shared" si="54"/>
        <v>2188</v>
      </c>
      <c r="C37" s="85">
        <v>1112</v>
      </c>
      <c r="D37" s="102">
        <v>1076</v>
      </c>
      <c r="E37" s="103">
        <v>875</v>
      </c>
      <c r="F37" s="87" t="s">
        <v>1006</v>
      </c>
      <c r="G37" s="84">
        <f t="shared" ref="G37" si="61">SUM(H37:I37)</f>
        <v>738</v>
      </c>
      <c r="H37" s="556">
        <v>362</v>
      </c>
      <c r="I37" s="556">
        <v>376</v>
      </c>
      <c r="J37" s="556">
        <v>404</v>
      </c>
      <c r="K37" s="106" t="s">
        <v>5097</v>
      </c>
      <c r="L37" s="84">
        <f t="shared" si="8"/>
        <v>621</v>
      </c>
      <c r="M37" s="88">
        <v>306</v>
      </c>
      <c r="N37" s="88">
        <v>315</v>
      </c>
      <c r="O37" s="89">
        <v>250</v>
      </c>
      <c r="P37" s="87" t="s">
        <v>1008</v>
      </c>
      <c r="Q37" s="84">
        <f t="shared" si="9"/>
        <v>193</v>
      </c>
      <c r="R37" s="88">
        <v>97</v>
      </c>
      <c r="S37" s="88">
        <v>96</v>
      </c>
      <c r="T37" s="89">
        <v>104</v>
      </c>
      <c r="U37" s="87" t="s">
        <v>1009</v>
      </c>
      <c r="V37" s="435">
        <f t="shared" si="58"/>
        <v>273</v>
      </c>
      <c r="W37" s="436">
        <v>138</v>
      </c>
      <c r="X37" s="436">
        <v>135</v>
      </c>
      <c r="Y37" s="437">
        <v>139</v>
      </c>
      <c r="Z37" s="101" t="s">
        <v>283</v>
      </c>
      <c r="AA37" s="98">
        <f t="shared" si="10"/>
        <v>2269</v>
      </c>
      <c r="AB37" s="99">
        <f>SUM(AB38:AB56)</f>
        <v>1182</v>
      </c>
      <c r="AC37" s="99">
        <f t="shared" ref="AC37:AD37" si="62">SUM(AC38:AC56)</f>
        <v>1087</v>
      </c>
      <c r="AD37" s="100">
        <f t="shared" si="62"/>
        <v>1198</v>
      </c>
      <c r="AE37" s="87" t="s">
        <v>1010</v>
      </c>
      <c r="AF37" s="84">
        <f t="shared" si="11"/>
        <v>136</v>
      </c>
      <c r="AG37" s="90">
        <v>69</v>
      </c>
      <c r="AH37" s="90">
        <v>67</v>
      </c>
      <c r="AI37" s="91">
        <v>75</v>
      </c>
      <c r="AJ37" s="87" t="s">
        <v>1011</v>
      </c>
      <c r="AK37" s="84">
        <f t="shared" si="12"/>
        <v>124</v>
      </c>
      <c r="AL37" s="90">
        <v>57</v>
      </c>
      <c r="AM37" s="90">
        <v>67</v>
      </c>
      <c r="AN37" s="91">
        <v>64</v>
      </c>
      <c r="AO37" s="87" t="s">
        <v>1004</v>
      </c>
      <c r="AP37" s="447">
        <f t="shared" si="13"/>
        <v>171</v>
      </c>
      <c r="AQ37" s="430">
        <v>104</v>
      </c>
      <c r="AR37" s="430">
        <v>67</v>
      </c>
      <c r="AS37" s="448">
        <v>101</v>
      </c>
      <c r="AT37" s="87" t="s">
        <v>525</v>
      </c>
      <c r="AU37" s="84">
        <f t="shared" ref="AU37" si="63">SUM(AV37:AW37)</f>
        <v>410</v>
      </c>
      <c r="AV37" s="92">
        <v>214</v>
      </c>
      <c r="AW37" s="92">
        <v>196</v>
      </c>
      <c r="AX37" s="93">
        <v>211</v>
      </c>
    </row>
    <row r="38" spans="1:50" s="82" customFormat="1" ht="14.25" customHeight="1">
      <c r="A38" s="83" t="s">
        <v>1013</v>
      </c>
      <c r="B38" s="84">
        <f t="shared" si="54"/>
        <v>2113</v>
      </c>
      <c r="C38" s="85">
        <v>1035</v>
      </c>
      <c r="D38" s="102">
        <v>1078</v>
      </c>
      <c r="E38" s="103">
        <v>822</v>
      </c>
      <c r="F38" s="87" t="s">
        <v>1014</v>
      </c>
      <c r="G38" s="84">
        <f t="shared" ref="G38" si="64">SUM(H38:I38)</f>
        <v>510</v>
      </c>
      <c r="H38" s="556">
        <v>243</v>
      </c>
      <c r="I38" s="556">
        <v>267</v>
      </c>
      <c r="J38" s="556">
        <v>292</v>
      </c>
      <c r="K38" s="87" t="s">
        <v>999</v>
      </c>
      <c r="L38" s="84">
        <f t="shared" si="8"/>
        <v>72</v>
      </c>
      <c r="M38" s="88">
        <v>39</v>
      </c>
      <c r="N38" s="88">
        <v>33</v>
      </c>
      <c r="O38" s="89">
        <v>47</v>
      </c>
      <c r="P38" s="87" t="s">
        <v>1015</v>
      </c>
      <c r="Q38" s="84">
        <f t="shared" si="9"/>
        <v>320</v>
      </c>
      <c r="R38" s="88">
        <v>184</v>
      </c>
      <c r="S38" s="88">
        <v>136</v>
      </c>
      <c r="T38" s="89">
        <v>209</v>
      </c>
      <c r="U38" s="87" t="s">
        <v>1016</v>
      </c>
      <c r="V38" s="435">
        <f t="shared" si="58"/>
        <v>572</v>
      </c>
      <c r="W38" s="436">
        <v>287</v>
      </c>
      <c r="X38" s="436">
        <v>285</v>
      </c>
      <c r="Y38" s="437">
        <v>299</v>
      </c>
      <c r="Z38" s="87" t="s">
        <v>728</v>
      </c>
      <c r="AA38" s="84">
        <f t="shared" si="10"/>
        <v>427</v>
      </c>
      <c r="AB38" s="88">
        <v>217</v>
      </c>
      <c r="AC38" s="88">
        <v>210</v>
      </c>
      <c r="AD38" s="89">
        <v>215</v>
      </c>
      <c r="AE38" s="87" t="s">
        <v>1017</v>
      </c>
      <c r="AF38" s="84">
        <f t="shared" si="11"/>
        <v>161</v>
      </c>
      <c r="AG38" s="90">
        <v>79</v>
      </c>
      <c r="AH38" s="90">
        <v>82</v>
      </c>
      <c r="AI38" s="91">
        <v>99</v>
      </c>
      <c r="AJ38" s="87" t="s">
        <v>1018</v>
      </c>
      <c r="AK38" s="84">
        <f t="shared" si="12"/>
        <v>96</v>
      </c>
      <c r="AL38" s="90">
        <v>48</v>
      </c>
      <c r="AM38" s="90">
        <v>48</v>
      </c>
      <c r="AN38" s="91">
        <v>56</v>
      </c>
      <c r="AO38" s="87" t="s">
        <v>1012</v>
      </c>
      <c r="AP38" s="447">
        <f t="shared" si="13"/>
        <v>94</v>
      </c>
      <c r="AQ38" s="430">
        <v>50</v>
      </c>
      <c r="AR38" s="430">
        <v>44</v>
      </c>
      <c r="AS38" s="448">
        <v>51</v>
      </c>
      <c r="AT38" s="87" t="s">
        <v>526</v>
      </c>
      <c r="AU38" s="84">
        <f t="shared" ref="AU38" si="65">SUM(AV38:AW38)</f>
        <v>143</v>
      </c>
      <c r="AV38" s="92">
        <v>65</v>
      </c>
      <c r="AW38" s="92">
        <v>78</v>
      </c>
      <c r="AX38" s="93">
        <v>75</v>
      </c>
    </row>
    <row r="39" spans="1:50" s="82" customFormat="1" ht="14.25" customHeight="1">
      <c r="A39" s="83" t="s">
        <v>1019</v>
      </c>
      <c r="B39" s="84">
        <f t="shared" si="54"/>
        <v>1761</v>
      </c>
      <c r="C39" s="85">
        <v>914</v>
      </c>
      <c r="D39" s="102">
        <v>847</v>
      </c>
      <c r="E39" s="103">
        <v>863</v>
      </c>
      <c r="F39" s="87" t="s">
        <v>1020</v>
      </c>
      <c r="G39" s="84">
        <f t="shared" ref="G39" si="66">SUM(H39:I39)</f>
        <v>252</v>
      </c>
      <c r="H39" s="556">
        <v>122</v>
      </c>
      <c r="I39" s="556">
        <v>130</v>
      </c>
      <c r="J39" s="556">
        <v>141</v>
      </c>
      <c r="K39" s="87" t="s">
        <v>1007</v>
      </c>
      <c r="L39" s="84">
        <f t="shared" si="8"/>
        <v>152</v>
      </c>
      <c r="M39" s="88">
        <v>70</v>
      </c>
      <c r="N39" s="88">
        <v>82</v>
      </c>
      <c r="O39" s="89">
        <v>83</v>
      </c>
      <c r="P39" s="87" t="s">
        <v>1022</v>
      </c>
      <c r="Q39" s="84">
        <f t="shared" si="9"/>
        <v>231</v>
      </c>
      <c r="R39" s="88">
        <v>113</v>
      </c>
      <c r="S39" s="88">
        <v>118</v>
      </c>
      <c r="T39" s="89">
        <v>131</v>
      </c>
      <c r="U39" s="87" t="s">
        <v>1023</v>
      </c>
      <c r="V39" s="435">
        <f t="shared" si="58"/>
        <v>302</v>
      </c>
      <c r="W39" s="436">
        <v>147</v>
      </c>
      <c r="X39" s="436">
        <v>155</v>
      </c>
      <c r="Y39" s="437">
        <v>142</v>
      </c>
      <c r="Z39" s="87" t="s">
        <v>1024</v>
      </c>
      <c r="AA39" s="84">
        <f t="shared" si="10"/>
        <v>50</v>
      </c>
      <c r="AB39" s="88">
        <v>27</v>
      </c>
      <c r="AC39" s="88">
        <v>23</v>
      </c>
      <c r="AD39" s="89">
        <v>25</v>
      </c>
      <c r="AE39" s="87" t="s">
        <v>1025</v>
      </c>
      <c r="AF39" s="84">
        <f t="shared" si="11"/>
        <v>340</v>
      </c>
      <c r="AG39" s="90">
        <v>175</v>
      </c>
      <c r="AH39" s="90">
        <v>165</v>
      </c>
      <c r="AI39" s="91">
        <v>180</v>
      </c>
      <c r="AJ39" s="87" t="s">
        <v>1026</v>
      </c>
      <c r="AK39" s="84">
        <f t="shared" si="12"/>
        <v>47</v>
      </c>
      <c r="AL39" s="90">
        <v>24</v>
      </c>
      <c r="AM39" s="90">
        <v>23</v>
      </c>
      <c r="AN39" s="91">
        <v>26</v>
      </c>
      <c r="AO39" s="101" t="s">
        <v>434</v>
      </c>
      <c r="AP39" s="432">
        <f t="shared" si="13"/>
        <v>4126</v>
      </c>
      <c r="AQ39" s="445">
        <f>SUM(AQ40:AQ69)</f>
        <v>2040</v>
      </c>
      <c r="AR39" s="445">
        <f t="shared" ref="AR39:AS39" si="67">SUM(AR40:AR69)</f>
        <v>2086</v>
      </c>
      <c r="AS39" s="446">
        <f t="shared" si="67"/>
        <v>2410</v>
      </c>
      <c r="AT39" s="87" t="s">
        <v>527</v>
      </c>
      <c r="AU39" s="84">
        <f t="shared" ref="AU39" si="68">SUM(AV39:AW39)</f>
        <v>270</v>
      </c>
      <c r="AV39" s="92">
        <v>149</v>
      </c>
      <c r="AW39" s="92">
        <v>121</v>
      </c>
      <c r="AX39" s="93">
        <v>152</v>
      </c>
    </row>
    <row r="40" spans="1:50" s="82" customFormat="1" ht="14.25" customHeight="1">
      <c r="A40" s="83" t="s">
        <v>1028</v>
      </c>
      <c r="B40" s="84">
        <f t="shared" si="54"/>
        <v>644</v>
      </c>
      <c r="C40" s="85">
        <v>325</v>
      </c>
      <c r="D40" s="102">
        <v>319</v>
      </c>
      <c r="E40" s="103">
        <v>320</v>
      </c>
      <c r="F40" s="87" t="s">
        <v>1029</v>
      </c>
      <c r="G40" s="84">
        <f t="shared" ref="G40" si="69">SUM(H40:I40)</f>
        <v>292</v>
      </c>
      <c r="H40" s="556">
        <v>143</v>
      </c>
      <c r="I40" s="556">
        <v>149</v>
      </c>
      <c r="J40" s="556">
        <v>165</v>
      </c>
      <c r="K40" s="97" t="s">
        <v>263</v>
      </c>
      <c r="L40" s="98">
        <f t="shared" si="8"/>
        <v>3088</v>
      </c>
      <c r="M40" s="99">
        <f>SUM(M41:M53)</f>
        <v>1619</v>
      </c>
      <c r="N40" s="99">
        <f t="shared" ref="N40:O40" si="70">SUM(N41:N53)</f>
        <v>1469</v>
      </c>
      <c r="O40" s="100">
        <f t="shared" si="70"/>
        <v>1584</v>
      </c>
      <c r="P40" s="87" t="s">
        <v>1030</v>
      </c>
      <c r="Q40" s="84">
        <f t="shared" si="9"/>
        <v>166</v>
      </c>
      <c r="R40" s="88">
        <v>84</v>
      </c>
      <c r="S40" s="88">
        <v>82</v>
      </c>
      <c r="T40" s="89">
        <v>82</v>
      </c>
      <c r="U40" s="87" t="s">
        <v>1031</v>
      </c>
      <c r="V40" s="435">
        <f t="shared" si="58"/>
        <v>589</v>
      </c>
      <c r="W40" s="436">
        <v>289</v>
      </c>
      <c r="X40" s="436">
        <v>300</v>
      </c>
      <c r="Y40" s="437">
        <v>246</v>
      </c>
      <c r="Z40" s="87" t="s">
        <v>1032</v>
      </c>
      <c r="AA40" s="84">
        <f t="shared" si="10"/>
        <v>77</v>
      </c>
      <c r="AB40" s="88">
        <v>42</v>
      </c>
      <c r="AC40" s="88">
        <v>35</v>
      </c>
      <c r="AD40" s="89">
        <v>42</v>
      </c>
      <c r="AE40" s="101" t="s">
        <v>302</v>
      </c>
      <c r="AF40" s="98">
        <f t="shared" si="11"/>
        <v>4016</v>
      </c>
      <c r="AG40" s="99">
        <f>SUM(AG41:AG62)</f>
        <v>2107</v>
      </c>
      <c r="AH40" s="99">
        <f t="shared" ref="AH40:AI40" si="71">SUM(AH41:AH62)</f>
        <v>1909</v>
      </c>
      <c r="AI40" s="100">
        <f t="shared" si="71"/>
        <v>2316</v>
      </c>
      <c r="AJ40" s="97" t="s">
        <v>741</v>
      </c>
      <c r="AK40" s="98">
        <f t="shared" si="12"/>
        <v>3795</v>
      </c>
      <c r="AL40" s="99">
        <f>SUM(AL41:AL65)</f>
        <v>1860</v>
      </c>
      <c r="AM40" s="99">
        <f t="shared" ref="AM40:AN40" si="72">SUM(AM41:AM65)</f>
        <v>1935</v>
      </c>
      <c r="AN40" s="100">
        <f t="shared" si="72"/>
        <v>2077</v>
      </c>
      <c r="AO40" s="87" t="s">
        <v>1027</v>
      </c>
      <c r="AP40" s="435">
        <f t="shared" si="13"/>
        <v>718</v>
      </c>
      <c r="AQ40" s="436">
        <v>331</v>
      </c>
      <c r="AR40" s="436">
        <v>387</v>
      </c>
      <c r="AS40" s="437">
        <v>418</v>
      </c>
      <c r="AT40" s="87" t="s">
        <v>528</v>
      </c>
      <c r="AU40" s="84">
        <f t="shared" ref="AU40" si="73">SUM(AV40:AW40)</f>
        <v>170</v>
      </c>
      <c r="AV40" s="92">
        <v>88</v>
      </c>
      <c r="AW40" s="92">
        <v>82</v>
      </c>
      <c r="AX40" s="93">
        <v>87</v>
      </c>
    </row>
    <row r="41" spans="1:50" s="82" customFormat="1" ht="14.25" customHeight="1">
      <c r="A41" s="83" t="s">
        <v>1034</v>
      </c>
      <c r="B41" s="84">
        <f t="shared" si="54"/>
        <v>1442</v>
      </c>
      <c r="C41" s="85">
        <v>737</v>
      </c>
      <c r="D41" s="102">
        <v>705</v>
      </c>
      <c r="E41" s="103">
        <v>719</v>
      </c>
      <c r="F41" s="87" t="s">
        <v>1035</v>
      </c>
      <c r="G41" s="84">
        <f t="shared" ref="G41" si="74">SUM(H41:I41)</f>
        <v>118</v>
      </c>
      <c r="H41" s="556">
        <v>60</v>
      </c>
      <c r="I41" s="556">
        <v>58</v>
      </c>
      <c r="J41" s="556">
        <v>68</v>
      </c>
      <c r="K41" s="87" t="s">
        <v>1021</v>
      </c>
      <c r="L41" s="84">
        <f t="shared" si="8"/>
        <v>384</v>
      </c>
      <c r="M41" s="104">
        <v>209</v>
      </c>
      <c r="N41" s="104">
        <v>175</v>
      </c>
      <c r="O41" s="105">
        <v>194</v>
      </c>
      <c r="P41" s="101" t="s">
        <v>370</v>
      </c>
      <c r="Q41" s="98">
        <f t="shared" si="9"/>
        <v>3978</v>
      </c>
      <c r="R41" s="99">
        <f>SUM(R42:R70)</f>
        <v>2063</v>
      </c>
      <c r="S41" s="99">
        <f>SUM(S42:S70)</f>
        <v>1915</v>
      </c>
      <c r="T41" s="100">
        <f>SUM(T42:T70)</f>
        <v>2130</v>
      </c>
      <c r="U41" s="87" t="s">
        <v>1037</v>
      </c>
      <c r="V41" s="435">
        <f t="shared" si="58"/>
        <v>491</v>
      </c>
      <c r="W41" s="436">
        <v>265</v>
      </c>
      <c r="X41" s="436">
        <v>226</v>
      </c>
      <c r="Y41" s="437">
        <v>238</v>
      </c>
      <c r="Z41" s="87" t="s">
        <v>1038</v>
      </c>
      <c r="AA41" s="84">
        <f t="shared" si="10"/>
        <v>173</v>
      </c>
      <c r="AB41" s="88">
        <v>96</v>
      </c>
      <c r="AC41" s="88">
        <v>77</v>
      </c>
      <c r="AD41" s="89">
        <v>101</v>
      </c>
      <c r="AE41" s="87" t="s">
        <v>1039</v>
      </c>
      <c r="AF41" s="84">
        <f t="shared" si="11"/>
        <v>123</v>
      </c>
      <c r="AG41" s="90">
        <v>60</v>
      </c>
      <c r="AH41" s="90">
        <v>63</v>
      </c>
      <c r="AI41" s="91">
        <v>75</v>
      </c>
      <c r="AJ41" s="87" t="s">
        <v>1040</v>
      </c>
      <c r="AK41" s="84">
        <f t="shared" si="12"/>
        <v>180</v>
      </c>
      <c r="AL41" s="88">
        <v>90</v>
      </c>
      <c r="AM41" s="88">
        <v>90</v>
      </c>
      <c r="AN41" s="89">
        <v>103</v>
      </c>
      <c r="AO41" s="87" t="s">
        <v>1033</v>
      </c>
      <c r="AP41" s="435">
        <f t="shared" si="13"/>
        <v>228</v>
      </c>
      <c r="AQ41" s="436">
        <v>115</v>
      </c>
      <c r="AR41" s="436">
        <v>113</v>
      </c>
      <c r="AS41" s="437">
        <v>151</v>
      </c>
      <c r="AT41" s="87" t="s">
        <v>529</v>
      </c>
      <c r="AU41" s="84">
        <f t="shared" ref="AU41" si="75">SUM(AV41:AW41)</f>
        <v>136</v>
      </c>
      <c r="AV41" s="92">
        <v>69</v>
      </c>
      <c r="AW41" s="92">
        <v>67</v>
      </c>
      <c r="AX41" s="93">
        <v>69</v>
      </c>
    </row>
    <row r="42" spans="1:50" s="82" customFormat="1" ht="14.25" customHeight="1">
      <c r="A42" s="83" t="s">
        <v>1042</v>
      </c>
      <c r="B42" s="84">
        <f t="shared" si="54"/>
        <v>1775</v>
      </c>
      <c r="C42" s="85">
        <v>903</v>
      </c>
      <c r="D42" s="102">
        <v>872</v>
      </c>
      <c r="E42" s="103">
        <v>804</v>
      </c>
      <c r="F42" s="87" t="s">
        <v>1043</v>
      </c>
      <c r="G42" s="84">
        <f t="shared" ref="G42" si="76">SUM(H42:I42)</f>
        <v>198</v>
      </c>
      <c r="H42" s="556">
        <v>101</v>
      </c>
      <c r="I42" s="556">
        <v>97</v>
      </c>
      <c r="J42" s="556">
        <v>110</v>
      </c>
      <c r="K42" s="87" t="s">
        <v>706</v>
      </c>
      <c r="L42" s="84">
        <f t="shared" si="8"/>
        <v>436</v>
      </c>
      <c r="M42" s="88">
        <v>223</v>
      </c>
      <c r="N42" s="88">
        <v>213</v>
      </c>
      <c r="O42" s="89">
        <v>211</v>
      </c>
      <c r="P42" s="87" t="s">
        <v>1045</v>
      </c>
      <c r="Q42" s="84">
        <f t="shared" si="9"/>
        <v>180</v>
      </c>
      <c r="R42" s="88">
        <v>103</v>
      </c>
      <c r="S42" s="88">
        <v>77</v>
      </c>
      <c r="T42" s="89">
        <v>88</v>
      </c>
      <c r="U42" s="87" t="s">
        <v>1046</v>
      </c>
      <c r="V42" s="435">
        <f t="shared" si="58"/>
        <v>2045</v>
      </c>
      <c r="W42" s="436">
        <v>1039</v>
      </c>
      <c r="X42" s="436">
        <v>1006</v>
      </c>
      <c r="Y42" s="437">
        <v>856</v>
      </c>
      <c r="Z42" s="87" t="s">
        <v>1047</v>
      </c>
      <c r="AA42" s="84">
        <f t="shared" si="10"/>
        <v>70</v>
      </c>
      <c r="AB42" s="88">
        <v>40</v>
      </c>
      <c r="AC42" s="88">
        <v>30</v>
      </c>
      <c r="AD42" s="89">
        <v>38</v>
      </c>
      <c r="AE42" s="87" t="s">
        <v>1048</v>
      </c>
      <c r="AF42" s="84">
        <f t="shared" si="11"/>
        <v>191</v>
      </c>
      <c r="AG42" s="90">
        <v>101</v>
      </c>
      <c r="AH42" s="90">
        <v>90</v>
      </c>
      <c r="AI42" s="91">
        <v>111</v>
      </c>
      <c r="AJ42" s="87" t="s">
        <v>1049</v>
      </c>
      <c r="AK42" s="84">
        <f t="shared" si="12"/>
        <v>167</v>
      </c>
      <c r="AL42" s="88">
        <v>80</v>
      </c>
      <c r="AM42" s="88">
        <v>87</v>
      </c>
      <c r="AN42" s="89">
        <v>95</v>
      </c>
      <c r="AO42" s="87" t="s">
        <v>1041</v>
      </c>
      <c r="AP42" s="435">
        <f t="shared" si="13"/>
        <v>333</v>
      </c>
      <c r="AQ42" s="436">
        <v>155</v>
      </c>
      <c r="AR42" s="436">
        <v>178</v>
      </c>
      <c r="AS42" s="437">
        <v>205</v>
      </c>
      <c r="AT42" s="87" t="s">
        <v>530</v>
      </c>
      <c r="AU42" s="84">
        <f t="shared" ref="AU42" si="77">SUM(AV42:AW42)</f>
        <v>188</v>
      </c>
      <c r="AV42" s="92">
        <v>91</v>
      </c>
      <c r="AW42" s="92">
        <v>97</v>
      </c>
      <c r="AX42" s="93">
        <v>112</v>
      </c>
    </row>
    <row r="43" spans="1:50" s="82" customFormat="1" ht="14.25" customHeight="1">
      <c r="A43" s="83" t="s">
        <v>1051</v>
      </c>
      <c r="B43" s="84">
        <f t="shared" si="54"/>
        <v>954</v>
      </c>
      <c r="C43" s="85">
        <v>494</v>
      </c>
      <c r="D43" s="102">
        <v>460</v>
      </c>
      <c r="E43" s="103">
        <v>348</v>
      </c>
      <c r="F43" s="87" t="s">
        <v>1052</v>
      </c>
      <c r="G43" s="84">
        <f t="shared" ref="G43" si="78">SUM(H43:I43)</f>
        <v>187</v>
      </c>
      <c r="H43" s="556">
        <v>91</v>
      </c>
      <c r="I43" s="556">
        <v>96</v>
      </c>
      <c r="J43" s="556">
        <v>114</v>
      </c>
      <c r="K43" s="87" t="s">
        <v>1036</v>
      </c>
      <c r="L43" s="84">
        <f t="shared" si="8"/>
        <v>332</v>
      </c>
      <c r="M43" s="88">
        <v>163</v>
      </c>
      <c r="N43" s="88">
        <v>169</v>
      </c>
      <c r="O43" s="89">
        <v>185</v>
      </c>
      <c r="P43" s="87" t="s">
        <v>1054</v>
      </c>
      <c r="Q43" s="84">
        <f t="shared" si="9"/>
        <v>128</v>
      </c>
      <c r="R43" s="88">
        <v>66</v>
      </c>
      <c r="S43" s="88">
        <v>62</v>
      </c>
      <c r="T43" s="89">
        <v>64</v>
      </c>
      <c r="U43" s="87" t="s">
        <v>1055</v>
      </c>
      <c r="V43" s="435">
        <f t="shared" si="58"/>
        <v>188</v>
      </c>
      <c r="W43" s="436">
        <v>95</v>
      </c>
      <c r="X43" s="436">
        <v>93</v>
      </c>
      <c r="Y43" s="437">
        <v>92</v>
      </c>
      <c r="Z43" s="87" t="s">
        <v>1056</v>
      </c>
      <c r="AA43" s="84">
        <f t="shared" si="10"/>
        <v>108</v>
      </c>
      <c r="AB43" s="88">
        <v>49</v>
      </c>
      <c r="AC43" s="88">
        <v>59</v>
      </c>
      <c r="AD43" s="89">
        <v>56</v>
      </c>
      <c r="AE43" s="87" t="s">
        <v>1057</v>
      </c>
      <c r="AF43" s="84">
        <f t="shared" si="11"/>
        <v>198</v>
      </c>
      <c r="AG43" s="90">
        <v>103</v>
      </c>
      <c r="AH43" s="90">
        <v>95</v>
      </c>
      <c r="AI43" s="91">
        <v>123</v>
      </c>
      <c r="AJ43" s="87" t="s">
        <v>1058</v>
      </c>
      <c r="AK43" s="84">
        <f t="shared" si="12"/>
        <v>243</v>
      </c>
      <c r="AL43" s="88">
        <v>121</v>
      </c>
      <c r="AM43" s="88">
        <v>122</v>
      </c>
      <c r="AN43" s="89">
        <v>163</v>
      </c>
      <c r="AO43" s="87" t="s">
        <v>1050</v>
      </c>
      <c r="AP43" s="435">
        <f t="shared" si="13"/>
        <v>195</v>
      </c>
      <c r="AQ43" s="436">
        <v>90</v>
      </c>
      <c r="AR43" s="436">
        <v>105</v>
      </c>
      <c r="AS43" s="437">
        <v>99</v>
      </c>
      <c r="AT43" s="87" t="s">
        <v>531</v>
      </c>
      <c r="AU43" s="84">
        <f t="shared" ref="AU43" si="79">SUM(AV43:AW43)</f>
        <v>166</v>
      </c>
      <c r="AV43" s="92">
        <v>88</v>
      </c>
      <c r="AW43" s="92">
        <v>78</v>
      </c>
      <c r="AX43" s="93">
        <v>93</v>
      </c>
    </row>
    <row r="44" spans="1:50" s="82" customFormat="1" ht="14.25" customHeight="1">
      <c r="A44" s="83" t="s">
        <v>1060</v>
      </c>
      <c r="B44" s="84">
        <f t="shared" si="54"/>
        <v>1633</v>
      </c>
      <c r="C44" s="85">
        <v>852</v>
      </c>
      <c r="D44" s="102">
        <v>781</v>
      </c>
      <c r="E44" s="103">
        <v>713</v>
      </c>
      <c r="F44" s="87" t="s">
        <v>1061</v>
      </c>
      <c r="G44" s="84">
        <f t="shared" ref="G44" si="80">SUM(H44:I44)</f>
        <v>533</v>
      </c>
      <c r="H44" s="556">
        <v>266</v>
      </c>
      <c r="I44" s="556">
        <v>267</v>
      </c>
      <c r="J44" s="556">
        <v>256</v>
      </c>
      <c r="K44" s="87" t="s">
        <v>1044</v>
      </c>
      <c r="L44" s="84">
        <f t="shared" si="8"/>
        <v>140</v>
      </c>
      <c r="M44" s="88">
        <v>73</v>
      </c>
      <c r="N44" s="88">
        <v>67</v>
      </c>
      <c r="O44" s="89">
        <v>67</v>
      </c>
      <c r="P44" s="87" t="s">
        <v>1063</v>
      </c>
      <c r="Q44" s="84">
        <f t="shared" si="9"/>
        <v>368</v>
      </c>
      <c r="R44" s="88">
        <v>179</v>
      </c>
      <c r="S44" s="88">
        <v>189</v>
      </c>
      <c r="T44" s="89">
        <v>174</v>
      </c>
      <c r="U44" s="87" t="s">
        <v>1064</v>
      </c>
      <c r="V44" s="435">
        <f t="shared" si="58"/>
        <v>131</v>
      </c>
      <c r="W44" s="436">
        <v>78</v>
      </c>
      <c r="X44" s="436">
        <v>53</v>
      </c>
      <c r="Y44" s="437">
        <v>73</v>
      </c>
      <c r="Z44" s="87" t="s">
        <v>1065</v>
      </c>
      <c r="AA44" s="84">
        <f t="shared" si="10"/>
        <v>50</v>
      </c>
      <c r="AB44" s="88">
        <v>29</v>
      </c>
      <c r="AC44" s="88">
        <v>21</v>
      </c>
      <c r="AD44" s="89">
        <v>27</v>
      </c>
      <c r="AE44" s="87" t="s">
        <v>1066</v>
      </c>
      <c r="AF44" s="84">
        <f t="shared" si="11"/>
        <v>119</v>
      </c>
      <c r="AG44" s="90">
        <v>61</v>
      </c>
      <c r="AH44" s="90">
        <v>58</v>
      </c>
      <c r="AI44" s="91">
        <v>68</v>
      </c>
      <c r="AJ44" s="87" t="s">
        <v>1067</v>
      </c>
      <c r="AK44" s="84">
        <f t="shared" si="12"/>
        <v>99</v>
      </c>
      <c r="AL44" s="88">
        <v>43</v>
      </c>
      <c r="AM44" s="88">
        <v>56</v>
      </c>
      <c r="AN44" s="89">
        <v>53</v>
      </c>
      <c r="AO44" s="87" t="s">
        <v>1059</v>
      </c>
      <c r="AP44" s="435">
        <f t="shared" si="13"/>
        <v>108</v>
      </c>
      <c r="AQ44" s="436">
        <v>51</v>
      </c>
      <c r="AR44" s="436">
        <v>57</v>
      </c>
      <c r="AS44" s="437">
        <v>54</v>
      </c>
      <c r="AT44" s="87" t="s">
        <v>532</v>
      </c>
      <c r="AU44" s="84">
        <f t="shared" ref="AU44" si="81">SUM(AV44:AW44)</f>
        <v>223</v>
      </c>
      <c r="AV44" s="92">
        <v>115</v>
      </c>
      <c r="AW44" s="92">
        <v>108</v>
      </c>
      <c r="AX44" s="93">
        <v>122</v>
      </c>
    </row>
    <row r="45" spans="1:50" s="82" customFormat="1" ht="14.25" customHeight="1">
      <c r="A45" s="83" t="s">
        <v>1069</v>
      </c>
      <c r="B45" s="84">
        <f t="shared" si="54"/>
        <v>1503</v>
      </c>
      <c r="C45" s="85">
        <v>790</v>
      </c>
      <c r="D45" s="102">
        <v>713</v>
      </c>
      <c r="E45" s="103">
        <v>464</v>
      </c>
      <c r="F45" s="87" t="s">
        <v>1070</v>
      </c>
      <c r="G45" s="84">
        <f t="shared" ref="G45" si="82">SUM(H45:I45)</f>
        <v>321</v>
      </c>
      <c r="H45" s="556">
        <v>149</v>
      </c>
      <c r="I45" s="556">
        <v>172</v>
      </c>
      <c r="J45" s="556">
        <v>153</v>
      </c>
      <c r="K45" s="87" t="s">
        <v>1053</v>
      </c>
      <c r="L45" s="84">
        <f t="shared" si="8"/>
        <v>253</v>
      </c>
      <c r="M45" s="88">
        <v>156</v>
      </c>
      <c r="N45" s="88">
        <v>97</v>
      </c>
      <c r="O45" s="89">
        <v>168</v>
      </c>
      <c r="P45" s="87" t="s">
        <v>1072</v>
      </c>
      <c r="Q45" s="84">
        <f t="shared" si="9"/>
        <v>169</v>
      </c>
      <c r="R45" s="88">
        <v>84</v>
      </c>
      <c r="S45" s="88">
        <v>85</v>
      </c>
      <c r="T45" s="89">
        <v>95</v>
      </c>
      <c r="U45" s="87" t="s">
        <v>1073</v>
      </c>
      <c r="V45" s="435">
        <f t="shared" si="58"/>
        <v>90</v>
      </c>
      <c r="W45" s="436">
        <v>54</v>
      </c>
      <c r="X45" s="436">
        <v>36</v>
      </c>
      <c r="Y45" s="437">
        <v>55</v>
      </c>
      <c r="Z45" s="87" t="s">
        <v>1074</v>
      </c>
      <c r="AA45" s="84">
        <f t="shared" si="10"/>
        <v>99</v>
      </c>
      <c r="AB45" s="88">
        <v>53</v>
      </c>
      <c r="AC45" s="88">
        <v>46</v>
      </c>
      <c r="AD45" s="89">
        <v>59</v>
      </c>
      <c r="AE45" s="87" t="s">
        <v>1075</v>
      </c>
      <c r="AF45" s="84">
        <f t="shared" si="11"/>
        <v>248</v>
      </c>
      <c r="AG45" s="90">
        <v>140</v>
      </c>
      <c r="AH45" s="90">
        <v>108</v>
      </c>
      <c r="AI45" s="91">
        <v>144</v>
      </c>
      <c r="AJ45" s="87" t="s">
        <v>1076</v>
      </c>
      <c r="AK45" s="84">
        <f t="shared" si="12"/>
        <v>207</v>
      </c>
      <c r="AL45" s="88">
        <v>97</v>
      </c>
      <c r="AM45" s="88">
        <v>110</v>
      </c>
      <c r="AN45" s="89">
        <v>104</v>
      </c>
      <c r="AO45" s="87" t="s">
        <v>1068</v>
      </c>
      <c r="AP45" s="435">
        <f t="shared" si="13"/>
        <v>45</v>
      </c>
      <c r="AQ45" s="436">
        <v>26</v>
      </c>
      <c r="AR45" s="436">
        <v>19</v>
      </c>
      <c r="AS45" s="437">
        <v>33</v>
      </c>
      <c r="AT45" s="106" t="s">
        <v>357</v>
      </c>
      <c r="AU45" s="98">
        <f t="shared" ref="AU45" si="83">SUM(AV45:AW45)</f>
        <v>35441</v>
      </c>
      <c r="AV45" s="99">
        <f>SUM(AV46:AV99)</f>
        <v>18514</v>
      </c>
      <c r="AW45" s="99">
        <f>SUM(AW46:AW99)</f>
        <v>16927</v>
      </c>
      <c r="AX45" s="100">
        <f>SUM(AX46:AX99)</f>
        <v>17129</v>
      </c>
    </row>
    <row r="46" spans="1:50" s="82" customFormat="1" ht="14.25" customHeight="1">
      <c r="A46" s="83" t="s">
        <v>1078</v>
      </c>
      <c r="B46" s="84">
        <f t="shared" si="54"/>
        <v>151</v>
      </c>
      <c r="C46" s="85">
        <v>82</v>
      </c>
      <c r="D46" s="102">
        <v>69</v>
      </c>
      <c r="E46" s="103">
        <v>84</v>
      </c>
      <c r="F46" s="87" t="s">
        <v>1079</v>
      </c>
      <c r="G46" s="84">
        <f t="shared" ref="G46" si="84">SUM(H46:I46)</f>
        <v>1142</v>
      </c>
      <c r="H46" s="556">
        <v>610</v>
      </c>
      <c r="I46" s="556">
        <v>532</v>
      </c>
      <c r="J46" s="556">
        <v>565</v>
      </c>
      <c r="K46" s="87" t="s">
        <v>1062</v>
      </c>
      <c r="L46" s="84">
        <f t="shared" si="8"/>
        <v>118</v>
      </c>
      <c r="M46" s="88">
        <v>61</v>
      </c>
      <c r="N46" s="88">
        <v>57</v>
      </c>
      <c r="O46" s="89">
        <v>62</v>
      </c>
      <c r="P46" s="87" t="s">
        <v>1081</v>
      </c>
      <c r="Q46" s="84">
        <f t="shared" si="9"/>
        <v>62</v>
      </c>
      <c r="R46" s="88">
        <v>35</v>
      </c>
      <c r="S46" s="88">
        <v>27</v>
      </c>
      <c r="T46" s="89">
        <v>39</v>
      </c>
      <c r="U46" s="87" t="s">
        <v>706</v>
      </c>
      <c r="V46" s="435">
        <f t="shared" si="58"/>
        <v>272</v>
      </c>
      <c r="W46" s="436">
        <v>141</v>
      </c>
      <c r="X46" s="436">
        <v>131</v>
      </c>
      <c r="Y46" s="437">
        <v>134</v>
      </c>
      <c r="Z46" s="87" t="s">
        <v>1082</v>
      </c>
      <c r="AA46" s="84">
        <f t="shared" si="10"/>
        <v>114</v>
      </c>
      <c r="AB46" s="88">
        <v>61</v>
      </c>
      <c r="AC46" s="88">
        <v>53</v>
      </c>
      <c r="AD46" s="89">
        <v>64</v>
      </c>
      <c r="AE46" s="87" t="s">
        <v>995</v>
      </c>
      <c r="AF46" s="84">
        <f t="shared" si="11"/>
        <v>106</v>
      </c>
      <c r="AG46" s="90">
        <v>53</v>
      </c>
      <c r="AH46" s="90">
        <v>53</v>
      </c>
      <c r="AI46" s="91">
        <v>61</v>
      </c>
      <c r="AJ46" s="87" t="s">
        <v>1083</v>
      </c>
      <c r="AK46" s="84">
        <f t="shared" si="12"/>
        <v>102</v>
      </c>
      <c r="AL46" s="88">
        <v>51</v>
      </c>
      <c r="AM46" s="88">
        <v>51</v>
      </c>
      <c r="AN46" s="89">
        <v>58</v>
      </c>
      <c r="AO46" s="87" t="s">
        <v>1077</v>
      </c>
      <c r="AP46" s="435">
        <f t="shared" si="13"/>
        <v>83</v>
      </c>
      <c r="AQ46" s="436">
        <v>43</v>
      </c>
      <c r="AR46" s="436">
        <v>40</v>
      </c>
      <c r="AS46" s="437">
        <v>53</v>
      </c>
      <c r="AT46" s="87" t="s">
        <v>533</v>
      </c>
      <c r="AU46" s="84">
        <f t="shared" ref="AU46" si="85">SUM(AV46:AW46)</f>
        <v>562</v>
      </c>
      <c r="AV46" s="107">
        <v>295</v>
      </c>
      <c r="AW46" s="107">
        <v>267</v>
      </c>
      <c r="AX46" s="108">
        <v>287</v>
      </c>
    </row>
    <row r="47" spans="1:50" s="82" customFormat="1" ht="14.25" customHeight="1">
      <c r="A47" s="83" t="s">
        <v>1085</v>
      </c>
      <c r="B47" s="84">
        <f t="shared" si="54"/>
        <v>1271</v>
      </c>
      <c r="C47" s="85">
        <v>639</v>
      </c>
      <c r="D47" s="102">
        <v>632</v>
      </c>
      <c r="E47" s="103">
        <v>440</v>
      </c>
      <c r="F47" s="87" t="s">
        <v>1086</v>
      </c>
      <c r="G47" s="84">
        <f t="shared" ref="G47" si="86">SUM(H47:I47)</f>
        <v>205</v>
      </c>
      <c r="H47" s="556">
        <v>98</v>
      </c>
      <c r="I47" s="556">
        <v>107</v>
      </c>
      <c r="J47" s="556">
        <v>104</v>
      </c>
      <c r="K47" s="87" t="s">
        <v>1071</v>
      </c>
      <c r="L47" s="84">
        <f t="shared" si="8"/>
        <v>245</v>
      </c>
      <c r="M47" s="88">
        <v>124</v>
      </c>
      <c r="N47" s="88">
        <v>121</v>
      </c>
      <c r="O47" s="89">
        <v>123</v>
      </c>
      <c r="P47" s="87" t="s">
        <v>1087</v>
      </c>
      <c r="Q47" s="84">
        <f t="shared" si="9"/>
        <v>80</v>
      </c>
      <c r="R47" s="88">
        <v>39</v>
      </c>
      <c r="S47" s="88">
        <v>41</v>
      </c>
      <c r="T47" s="89">
        <v>45</v>
      </c>
      <c r="U47" s="87" t="s">
        <v>1088</v>
      </c>
      <c r="V47" s="435">
        <f t="shared" si="58"/>
        <v>216</v>
      </c>
      <c r="W47" s="436">
        <v>102</v>
      </c>
      <c r="X47" s="436">
        <v>114</v>
      </c>
      <c r="Y47" s="437">
        <v>118</v>
      </c>
      <c r="Z47" s="87" t="s">
        <v>1089</v>
      </c>
      <c r="AA47" s="84">
        <f t="shared" si="10"/>
        <v>126</v>
      </c>
      <c r="AB47" s="88">
        <v>64</v>
      </c>
      <c r="AC47" s="88">
        <v>62</v>
      </c>
      <c r="AD47" s="89">
        <v>65</v>
      </c>
      <c r="AE47" s="87" t="s">
        <v>1003</v>
      </c>
      <c r="AF47" s="84">
        <f t="shared" si="11"/>
        <v>111</v>
      </c>
      <c r="AG47" s="90">
        <v>53</v>
      </c>
      <c r="AH47" s="90">
        <v>58</v>
      </c>
      <c r="AI47" s="91">
        <v>59</v>
      </c>
      <c r="AJ47" s="87" t="s">
        <v>1090</v>
      </c>
      <c r="AK47" s="84">
        <f t="shared" si="12"/>
        <v>220</v>
      </c>
      <c r="AL47" s="88">
        <v>101</v>
      </c>
      <c r="AM47" s="88">
        <v>119</v>
      </c>
      <c r="AN47" s="89">
        <v>110</v>
      </c>
      <c r="AO47" s="87" t="s">
        <v>1084</v>
      </c>
      <c r="AP47" s="435">
        <f t="shared" si="13"/>
        <v>189</v>
      </c>
      <c r="AQ47" s="436">
        <v>93</v>
      </c>
      <c r="AR47" s="436">
        <v>96</v>
      </c>
      <c r="AS47" s="437">
        <v>116</v>
      </c>
      <c r="AT47" s="87" t="s">
        <v>534</v>
      </c>
      <c r="AU47" s="84">
        <f t="shared" ref="AU47" si="87">SUM(AV47:AW47)</f>
        <v>582</v>
      </c>
      <c r="AV47" s="107">
        <v>342</v>
      </c>
      <c r="AW47" s="107">
        <v>240</v>
      </c>
      <c r="AX47" s="108">
        <v>335</v>
      </c>
    </row>
    <row r="48" spans="1:50" s="82" customFormat="1" ht="14.25" customHeight="1">
      <c r="A48" s="83" t="s">
        <v>1092</v>
      </c>
      <c r="B48" s="84">
        <f t="shared" si="54"/>
        <v>1071</v>
      </c>
      <c r="C48" s="85">
        <v>530</v>
      </c>
      <c r="D48" s="102">
        <v>541</v>
      </c>
      <c r="E48" s="103">
        <v>388</v>
      </c>
      <c r="F48" s="87" t="s">
        <v>1093</v>
      </c>
      <c r="G48" s="84">
        <f t="shared" ref="G48" si="88">SUM(H48:I48)</f>
        <v>2721</v>
      </c>
      <c r="H48" s="556">
        <v>1288</v>
      </c>
      <c r="I48" s="556">
        <v>1433</v>
      </c>
      <c r="J48" s="556">
        <v>1411</v>
      </c>
      <c r="K48" s="87" t="s">
        <v>1080</v>
      </c>
      <c r="L48" s="84">
        <f t="shared" si="8"/>
        <v>70</v>
      </c>
      <c r="M48" s="88">
        <v>40</v>
      </c>
      <c r="N48" s="88">
        <v>30</v>
      </c>
      <c r="O48" s="89">
        <v>43</v>
      </c>
      <c r="P48" s="87" t="s">
        <v>1094</v>
      </c>
      <c r="Q48" s="84">
        <f t="shared" si="9"/>
        <v>68</v>
      </c>
      <c r="R48" s="88">
        <v>34</v>
      </c>
      <c r="S48" s="88">
        <v>34</v>
      </c>
      <c r="T48" s="89">
        <v>38</v>
      </c>
      <c r="U48" s="87" t="s">
        <v>1095</v>
      </c>
      <c r="V48" s="435">
        <f t="shared" si="58"/>
        <v>139</v>
      </c>
      <c r="W48" s="436">
        <v>65</v>
      </c>
      <c r="X48" s="436">
        <v>74</v>
      </c>
      <c r="Y48" s="437">
        <v>81</v>
      </c>
      <c r="Z48" s="87" t="s">
        <v>1096</v>
      </c>
      <c r="AA48" s="84">
        <f t="shared" si="10"/>
        <v>149</v>
      </c>
      <c r="AB48" s="88">
        <v>75</v>
      </c>
      <c r="AC48" s="88">
        <v>74</v>
      </c>
      <c r="AD48" s="89">
        <v>81</v>
      </c>
      <c r="AE48" s="87" t="s">
        <v>1097</v>
      </c>
      <c r="AF48" s="84">
        <f t="shared" si="11"/>
        <v>208</v>
      </c>
      <c r="AG48" s="90">
        <v>114</v>
      </c>
      <c r="AH48" s="90">
        <v>94</v>
      </c>
      <c r="AI48" s="91">
        <v>132</v>
      </c>
      <c r="AJ48" s="87" t="s">
        <v>1098</v>
      </c>
      <c r="AK48" s="84">
        <f t="shared" si="12"/>
        <v>207</v>
      </c>
      <c r="AL48" s="88">
        <v>112</v>
      </c>
      <c r="AM48" s="88">
        <v>95</v>
      </c>
      <c r="AN48" s="89">
        <v>104</v>
      </c>
      <c r="AO48" s="87" t="s">
        <v>1091</v>
      </c>
      <c r="AP48" s="435">
        <f t="shared" si="13"/>
        <v>127</v>
      </c>
      <c r="AQ48" s="436">
        <v>66</v>
      </c>
      <c r="AR48" s="436">
        <v>61</v>
      </c>
      <c r="AS48" s="437">
        <v>61</v>
      </c>
      <c r="AT48" s="87" t="s">
        <v>535</v>
      </c>
      <c r="AU48" s="84">
        <f t="shared" ref="AU48" si="89">SUM(AV48:AW48)</f>
        <v>812</v>
      </c>
      <c r="AV48" s="107">
        <v>546</v>
      </c>
      <c r="AW48" s="107">
        <v>266</v>
      </c>
      <c r="AX48" s="108">
        <v>559</v>
      </c>
    </row>
    <row r="49" spans="1:50" s="82" customFormat="1" ht="14.25" customHeight="1">
      <c r="A49" s="83" t="s">
        <v>1100</v>
      </c>
      <c r="B49" s="84">
        <f t="shared" si="54"/>
        <v>1462</v>
      </c>
      <c r="C49" s="85">
        <v>743</v>
      </c>
      <c r="D49" s="102">
        <v>719</v>
      </c>
      <c r="E49" s="103">
        <v>499</v>
      </c>
      <c r="F49" s="87" t="s">
        <v>1101</v>
      </c>
      <c r="G49" s="84">
        <f t="shared" ref="G49" si="90">SUM(H49:I49)</f>
        <v>1105</v>
      </c>
      <c r="H49" s="556">
        <v>546</v>
      </c>
      <c r="I49" s="556">
        <v>559</v>
      </c>
      <c r="J49" s="556">
        <v>560</v>
      </c>
      <c r="K49" s="87" t="s">
        <v>5098</v>
      </c>
      <c r="L49" s="84">
        <f t="shared" si="8"/>
        <v>236</v>
      </c>
      <c r="M49" s="88">
        <v>125</v>
      </c>
      <c r="N49" s="88">
        <v>111</v>
      </c>
      <c r="O49" s="89">
        <v>90</v>
      </c>
      <c r="P49" s="87" t="s">
        <v>1103</v>
      </c>
      <c r="Q49" s="84">
        <f t="shared" si="9"/>
        <v>204</v>
      </c>
      <c r="R49" s="88">
        <v>106</v>
      </c>
      <c r="S49" s="88">
        <v>98</v>
      </c>
      <c r="T49" s="89">
        <v>110</v>
      </c>
      <c r="U49" s="87" t="s">
        <v>1104</v>
      </c>
      <c r="V49" s="435">
        <f t="shared" si="58"/>
        <v>205</v>
      </c>
      <c r="W49" s="436">
        <v>105</v>
      </c>
      <c r="X49" s="436">
        <v>100</v>
      </c>
      <c r="Y49" s="437">
        <v>105</v>
      </c>
      <c r="Z49" s="87" t="s">
        <v>1105</v>
      </c>
      <c r="AA49" s="84">
        <f t="shared" si="10"/>
        <v>58</v>
      </c>
      <c r="AB49" s="88">
        <v>30</v>
      </c>
      <c r="AC49" s="88">
        <v>28</v>
      </c>
      <c r="AD49" s="89">
        <v>28</v>
      </c>
      <c r="AE49" s="87" t="s">
        <v>1106</v>
      </c>
      <c r="AF49" s="84">
        <f t="shared" si="11"/>
        <v>144</v>
      </c>
      <c r="AG49" s="90">
        <v>71</v>
      </c>
      <c r="AH49" s="90">
        <v>73</v>
      </c>
      <c r="AI49" s="91">
        <v>79</v>
      </c>
      <c r="AJ49" s="87" t="s">
        <v>1107</v>
      </c>
      <c r="AK49" s="84">
        <f t="shared" si="12"/>
        <v>193</v>
      </c>
      <c r="AL49" s="88">
        <v>94</v>
      </c>
      <c r="AM49" s="88">
        <v>99</v>
      </c>
      <c r="AN49" s="89">
        <v>101</v>
      </c>
      <c r="AO49" s="87" t="s">
        <v>1099</v>
      </c>
      <c r="AP49" s="435">
        <f t="shared" si="13"/>
        <v>169</v>
      </c>
      <c r="AQ49" s="436">
        <v>82</v>
      </c>
      <c r="AR49" s="436">
        <v>87</v>
      </c>
      <c r="AS49" s="437">
        <v>93</v>
      </c>
      <c r="AT49" s="87" t="s">
        <v>536</v>
      </c>
      <c r="AU49" s="84">
        <f t="shared" ref="AU49" si="91">SUM(AV49:AW49)</f>
        <v>1240</v>
      </c>
      <c r="AV49" s="107">
        <v>595</v>
      </c>
      <c r="AW49" s="107">
        <v>645</v>
      </c>
      <c r="AX49" s="108">
        <v>480</v>
      </c>
    </row>
    <row r="50" spans="1:50" s="82" customFormat="1" ht="14.25" customHeight="1">
      <c r="A50" s="83" t="s">
        <v>1109</v>
      </c>
      <c r="B50" s="84">
        <f t="shared" si="54"/>
        <v>2171</v>
      </c>
      <c r="C50" s="85">
        <v>1118</v>
      </c>
      <c r="D50" s="102">
        <v>1053</v>
      </c>
      <c r="E50" s="103">
        <v>896</v>
      </c>
      <c r="F50" s="87" t="s">
        <v>1110</v>
      </c>
      <c r="G50" s="84">
        <f t="shared" ref="G50" si="92">SUM(H50:I50)</f>
        <v>2112</v>
      </c>
      <c r="H50" s="556">
        <v>1060</v>
      </c>
      <c r="I50" s="556">
        <v>1052</v>
      </c>
      <c r="J50" s="556">
        <v>802</v>
      </c>
      <c r="K50" s="87" t="s">
        <v>805</v>
      </c>
      <c r="L50" s="84">
        <f t="shared" si="8"/>
        <v>325</v>
      </c>
      <c r="M50" s="88">
        <v>170</v>
      </c>
      <c r="N50" s="88">
        <v>155</v>
      </c>
      <c r="O50" s="89">
        <v>168</v>
      </c>
      <c r="P50" s="87" t="s">
        <v>586</v>
      </c>
      <c r="Q50" s="84">
        <f t="shared" si="9"/>
        <v>166</v>
      </c>
      <c r="R50" s="88">
        <v>89</v>
      </c>
      <c r="S50" s="88">
        <v>77</v>
      </c>
      <c r="T50" s="89">
        <v>95</v>
      </c>
      <c r="U50" s="87" t="s">
        <v>1112</v>
      </c>
      <c r="V50" s="435">
        <f t="shared" si="58"/>
        <v>96</v>
      </c>
      <c r="W50" s="436">
        <v>43</v>
      </c>
      <c r="X50" s="436">
        <v>53</v>
      </c>
      <c r="Y50" s="437">
        <v>56</v>
      </c>
      <c r="Z50" s="87" t="s">
        <v>1113</v>
      </c>
      <c r="AA50" s="84">
        <f t="shared" si="10"/>
        <v>96</v>
      </c>
      <c r="AB50" s="88">
        <v>44</v>
      </c>
      <c r="AC50" s="88">
        <v>52</v>
      </c>
      <c r="AD50" s="89">
        <v>50</v>
      </c>
      <c r="AE50" s="87" t="s">
        <v>1114</v>
      </c>
      <c r="AF50" s="84">
        <f t="shared" si="11"/>
        <v>310</v>
      </c>
      <c r="AG50" s="90">
        <v>164</v>
      </c>
      <c r="AH50" s="90">
        <v>146</v>
      </c>
      <c r="AI50" s="91">
        <v>173</v>
      </c>
      <c r="AJ50" s="87" t="s">
        <v>1115</v>
      </c>
      <c r="AK50" s="84">
        <f t="shared" si="12"/>
        <v>133</v>
      </c>
      <c r="AL50" s="88">
        <v>63</v>
      </c>
      <c r="AM50" s="88">
        <v>70</v>
      </c>
      <c r="AN50" s="89">
        <v>70</v>
      </c>
      <c r="AO50" s="87" t="s">
        <v>1108</v>
      </c>
      <c r="AP50" s="435">
        <f t="shared" si="13"/>
        <v>76</v>
      </c>
      <c r="AQ50" s="436">
        <v>42</v>
      </c>
      <c r="AR50" s="436">
        <v>34</v>
      </c>
      <c r="AS50" s="437">
        <v>37</v>
      </c>
      <c r="AT50" s="87" t="s">
        <v>537</v>
      </c>
      <c r="AU50" s="84">
        <f t="shared" ref="AU50" si="93">SUM(AV50:AW50)</f>
        <v>1421</v>
      </c>
      <c r="AV50" s="107">
        <v>703</v>
      </c>
      <c r="AW50" s="107">
        <v>718</v>
      </c>
      <c r="AX50" s="108">
        <v>508</v>
      </c>
    </row>
    <row r="51" spans="1:50" s="82" customFormat="1" ht="14.25" customHeight="1">
      <c r="A51" s="83" t="s">
        <v>1117</v>
      </c>
      <c r="B51" s="84">
        <f t="shared" si="54"/>
        <v>1766</v>
      </c>
      <c r="C51" s="85">
        <v>909</v>
      </c>
      <c r="D51" s="102">
        <v>857</v>
      </c>
      <c r="E51" s="103">
        <v>652</v>
      </c>
      <c r="F51" s="87" t="s">
        <v>1118</v>
      </c>
      <c r="G51" s="84">
        <f t="shared" ref="G51" si="94">SUM(H51:I51)</f>
        <v>1206</v>
      </c>
      <c r="H51" s="556">
        <v>580</v>
      </c>
      <c r="I51" s="556">
        <v>626</v>
      </c>
      <c r="J51" s="556">
        <v>742</v>
      </c>
      <c r="K51" s="87" t="s">
        <v>814</v>
      </c>
      <c r="L51" s="84">
        <f t="shared" si="8"/>
        <v>125</v>
      </c>
      <c r="M51" s="88">
        <v>63</v>
      </c>
      <c r="N51" s="88">
        <v>62</v>
      </c>
      <c r="O51" s="89">
        <v>64</v>
      </c>
      <c r="P51" s="87" t="s">
        <v>1119</v>
      </c>
      <c r="Q51" s="84">
        <f t="shared" si="9"/>
        <v>149</v>
      </c>
      <c r="R51" s="88">
        <v>75</v>
      </c>
      <c r="S51" s="88">
        <v>74</v>
      </c>
      <c r="T51" s="89">
        <v>88</v>
      </c>
      <c r="U51" s="87" t="s">
        <v>1120</v>
      </c>
      <c r="V51" s="435">
        <f t="shared" si="58"/>
        <v>55</v>
      </c>
      <c r="W51" s="436">
        <v>25</v>
      </c>
      <c r="X51" s="436">
        <v>30</v>
      </c>
      <c r="Y51" s="437">
        <v>32</v>
      </c>
      <c r="Z51" s="87" t="s">
        <v>1121</v>
      </c>
      <c r="AA51" s="84">
        <f t="shared" si="10"/>
        <v>160</v>
      </c>
      <c r="AB51" s="88">
        <v>79</v>
      </c>
      <c r="AC51" s="88">
        <v>81</v>
      </c>
      <c r="AD51" s="89">
        <v>82</v>
      </c>
      <c r="AE51" s="87" t="s">
        <v>1122</v>
      </c>
      <c r="AF51" s="84">
        <f t="shared" si="11"/>
        <v>261</v>
      </c>
      <c r="AG51" s="90">
        <v>138</v>
      </c>
      <c r="AH51" s="90">
        <v>123</v>
      </c>
      <c r="AI51" s="91">
        <v>141</v>
      </c>
      <c r="AJ51" s="87" t="s">
        <v>1123</v>
      </c>
      <c r="AK51" s="84">
        <f t="shared" si="12"/>
        <v>118</v>
      </c>
      <c r="AL51" s="88">
        <v>61</v>
      </c>
      <c r="AM51" s="88">
        <v>57</v>
      </c>
      <c r="AN51" s="89">
        <v>57</v>
      </c>
      <c r="AO51" s="87" t="s">
        <v>1116</v>
      </c>
      <c r="AP51" s="435">
        <f t="shared" si="13"/>
        <v>62</v>
      </c>
      <c r="AQ51" s="436">
        <v>34</v>
      </c>
      <c r="AR51" s="436">
        <v>28</v>
      </c>
      <c r="AS51" s="437">
        <v>35</v>
      </c>
      <c r="AT51" s="87" t="s">
        <v>538</v>
      </c>
      <c r="AU51" s="84">
        <f t="shared" ref="AU51" si="95">SUM(AV51:AW51)</f>
        <v>846</v>
      </c>
      <c r="AV51" s="107">
        <v>527</v>
      </c>
      <c r="AW51" s="107">
        <v>319</v>
      </c>
      <c r="AX51" s="108">
        <v>623</v>
      </c>
    </row>
    <row r="52" spans="1:50" s="82" customFormat="1" ht="14.25" customHeight="1">
      <c r="A52" s="83" t="s">
        <v>1125</v>
      </c>
      <c r="B52" s="84">
        <f t="shared" si="54"/>
        <v>2306</v>
      </c>
      <c r="C52" s="85">
        <v>1149</v>
      </c>
      <c r="D52" s="102">
        <v>1157</v>
      </c>
      <c r="E52" s="103">
        <v>766</v>
      </c>
      <c r="F52" s="87" t="s">
        <v>1126</v>
      </c>
      <c r="G52" s="84">
        <f t="shared" ref="G52" si="96">SUM(H52:I52)</f>
        <v>1601</v>
      </c>
      <c r="H52" s="556">
        <v>784</v>
      </c>
      <c r="I52" s="556">
        <v>817</v>
      </c>
      <c r="J52" s="556">
        <v>789</v>
      </c>
      <c r="K52" s="87" t="s">
        <v>1102</v>
      </c>
      <c r="L52" s="84">
        <f t="shared" si="8"/>
        <v>249</v>
      </c>
      <c r="M52" s="88">
        <v>124</v>
      </c>
      <c r="N52" s="88">
        <v>125</v>
      </c>
      <c r="O52" s="89">
        <v>121</v>
      </c>
      <c r="P52" s="87" t="s">
        <v>1128</v>
      </c>
      <c r="Q52" s="84">
        <f t="shared" si="9"/>
        <v>154</v>
      </c>
      <c r="R52" s="88">
        <v>82</v>
      </c>
      <c r="S52" s="88">
        <v>72</v>
      </c>
      <c r="T52" s="89">
        <v>75</v>
      </c>
      <c r="U52" s="87" t="s">
        <v>1129</v>
      </c>
      <c r="V52" s="435">
        <f t="shared" si="58"/>
        <v>357</v>
      </c>
      <c r="W52" s="436">
        <v>190</v>
      </c>
      <c r="X52" s="436">
        <v>167</v>
      </c>
      <c r="Y52" s="437">
        <v>162</v>
      </c>
      <c r="Z52" s="87" t="s">
        <v>1130</v>
      </c>
      <c r="AA52" s="84">
        <f t="shared" si="10"/>
        <v>189</v>
      </c>
      <c r="AB52" s="88">
        <v>100</v>
      </c>
      <c r="AC52" s="88">
        <v>89</v>
      </c>
      <c r="AD52" s="89">
        <v>103</v>
      </c>
      <c r="AE52" s="87" t="s">
        <v>1131</v>
      </c>
      <c r="AF52" s="84">
        <f t="shared" si="11"/>
        <v>113</v>
      </c>
      <c r="AG52" s="90">
        <v>55</v>
      </c>
      <c r="AH52" s="90">
        <v>58</v>
      </c>
      <c r="AI52" s="91">
        <v>70</v>
      </c>
      <c r="AJ52" s="87" t="s">
        <v>1132</v>
      </c>
      <c r="AK52" s="84">
        <f t="shared" si="12"/>
        <v>74</v>
      </c>
      <c r="AL52" s="88">
        <v>38</v>
      </c>
      <c r="AM52" s="88">
        <v>36</v>
      </c>
      <c r="AN52" s="89">
        <v>42</v>
      </c>
      <c r="AO52" s="87" t="s">
        <v>1124</v>
      </c>
      <c r="AP52" s="435">
        <f t="shared" si="13"/>
        <v>73</v>
      </c>
      <c r="AQ52" s="436">
        <v>38</v>
      </c>
      <c r="AR52" s="436">
        <v>35</v>
      </c>
      <c r="AS52" s="437">
        <v>44</v>
      </c>
      <c r="AT52" s="87" t="s">
        <v>539</v>
      </c>
      <c r="AU52" s="84">
        <f t="shared" ref="AU52" si="97">SUM(AV52:AW52)</f>
        <v>289</v>
      </c>
      <c r="AV52" s="107">
        <v>188</v>
      </c>
      <c r="AW52" s="107">
        <v>101</v>
      </c>
      <c r="AX52" s="108">
        <v>221</v>
      </c>
    </row>
    <row r="53" spans="1:50" s="82" customFormat="1" ht="14.25" customHeight="1">
      <c r="A53" s="83" t="s">
        <v>1134</v>
      </c>
      <c r="B53" s="84">
        <f t="shared" si="54"/>
        <v>182</v>
      </c>
      <c r="C53" s="85">
        <v>85</v>
      </c>
      <c r="D53" s="102">
        <v>97</v>
      </c>
      <c r="E53" s="103">
        <v>86</v>
      </c>
      <c r="F53" s="87" t="s">
        <v>1135</v>
      </c>
      <c r="G53" s="84">
        <f t="shared" ref="G53" si="98">SUM(H53:I53)</f>
        <v>1015</v>
      </c>
      <c r="H53" s="556">
        <v>511</v>
      </c>
      <c r="I53" s="556">
        <v>504</v>
      </c>
      <c r="J53" s="556">
        <v>374</v>
      </c>
      <c r="K53" s="87" t="s">
        <v>1111</v>
      </c>
      <c r="L53" s="84">
        <f t="shared" si="8"/>
        <v>175</v>
      </c>
      <c r="M53" s="88">
        <v>88</v>
      </c>
      <c r="N53" s="88">
        <v>87</v>
      </c>
      <c r="O53" s="89">
        <v>88</v>
      </c>
      <c r="P53" s="87" t="s">
        <v>1137</v>
      </c>
      <c r="Q53" s="84">
        <f t="shared" si="9"/>
        <v>265</v>
      </c>
      <c r="R53" s="88">
        <v>143</v>
      </c>
      <c r="S53" s="88">
        <v>122</v>
      </c>
      <c r="T53" s="89">
        <v>148</v>
      </c>
      <c r="U53" s="87" t="s">
        <v>1138</v>
      </c>
      <c r="V53" s="435">
        <f t="shared" si="58"/>
        <v>640</v>
      </c>
      <c r="W53" s="436">
        <v>328</v>
      </c>
      <c r="X53" s="436">
        <v>312</v>
      </c>
      <c r="Y53" s="437">
        <v>318</v>
      </c>
      <c r="Z53" s="87" t="s">
        <v>1139</v>
      </c>
      <c r="AA53" s="84">
        <f t="shared" si="10"/>
        <v>118</v>
      </c>
      <c r="AB53" s="88">
        <v>62</v>
      </c>
      <c r="AC53" s="88">
        <v>56</v>
      </c>
      <c r="AD53" s="89">
        <v>58</v>
      </c>
      <c r="AE53" s="87" t="s">
        <v>1140</v>
      </c>
      <c r="AF53" s="84">
        <f t="shared" si="11"/>
        <v>234</v>
      </c>
      <c r="AG53" s="90">
        <v>119</v>
      </c>
      <c r="AH53" s="90">
        <v>115</v>
      </c>
      <c r="AI53" s="91">
        <v>131</v>
      </c>
      <c r="AJ53" s="87" t="s">
        <v>1141</v>
      </c>
      <c r="AK53" s="84">
        <f t="shared" si="12"/>
        <v>223</v>
      </c>
      <c r="AL53" s="88">
        <v>108</v>
      </c>
      <c r="AM53" s="88">
        <v>115</v>
      </c>
      <c r="AN53" s="89">
        <v>135</v>
      </c>
      <c r="AO53" s="87" t="s">
        <v>1133</v>
      </c>
      <c r="AP53" s="435">
        <f t="shared" si="13"/>
        <v>52</v>
      </c>
      <c r="AQ53" s="436">
        <v>25</v>
      </c>
      <c r="AR53" s="436">
        <v>27</v>
      </c>
      <c r="AS53" s="437">
        <v>24</v>
      </c>
      <c r="AT53" s="87" t="s">
        <v>540</v>
      </c>
      <c r="AU53" s="84">
        <f t="shared" ref="AU53" si="99">SUM(AV53:AW53)</f>
        <v>170</v>
      </c>
      <c r="AV53" s="107">
        <v>97</v>
      </c>
      <c r="AW53" s="107">
        <v>73</v>
      </c>
      <c r="AX53" s="108">
        <v>88</v>
      </c>
    </row>
    <row r="54" spans="1:50" s="82" customFormat="1" ht="14.25" customHeight="1">
      <c r="A54" s="83" t="s">
        <v>1143</v>
      </c>
      <c r="B54" s="84">
        <f t="shared" si="54"/>
        <v>194</v>
      </c>
      <c r="C54" s="85">
        <v>99</v>
      </c>
      <c r="D54" s="102">
        <v>95</v>
      </c>
      <c r="E54" s="103">
        <v>89</v>
      </c>
      <c r="F54" s="109" t="s">
        <v>5115</v>
      </c>
      <c r="G54" s="84">
        <f t="shared" ref="G54" si="100">SUM(H54:I54)</f>
        <v>2293</v>
      </c>
      <c r="H54" s="556">
        <v>1127</v>
      </c>
      <c r="I54" s="556">
        <v>1166</v>
      </c>
      <c r="J54" s="556">
        <v>949</v>
      </c>
      <c r="K54" s="97" t="s">
        <v>264</v>
      </c>
      <c r="L54" s="98">
        <f t="shared" si="8"/>
        <v>3080</v>
      </c>
      <c r="M54" s="99">
        <f>SUM(M55:M72)</f>
        <v>1594</v>
      </c>
      <c r="N54" s="99">
        <f t="shared" ref="N54:O54" si="101">SUM(N55:N72)</f>
        <v>1486</v>
      </c>
      <c r="O54" s="100">
        <f t="shared" si="101"/>
        <v>1730</v>
      </c>
      <c r="P54" s="87" t="s">
        <v>1145</v>
      </c>
      <c r="Q54" s="84">
        <f t="shared" si="9"/>
        <v>159</v>
      </c>
      <c r="R54" s="88">
        <v>80</v>
      </c>
      <c r="S54" s="88">
        <v>79</v>
      </c>
      <c r="T54" s="89">
        <v>76</v>
      </c>
      <c r="U54" s="87" t="s">
        <v>1146</v>
      </c>
      <c r="V54" s="435">
        <f t="shared" si="58"/>
        <v>1880</v>
      </c>
      <c r="W54" s="436">
        <v>913</v>
      </c>
      <c r="X54" s="436">
        <v>967</v>
      </c>
      <c r="Y54" s="437">
        <v>767</v>
      </c>
      <c r="Z54" s="87" t="s">
        <v>1147</v>
      </c>
      <c r="AA54" s="84">
        <f t="shared" si="10"/>
        <v>97</v>
      </c>
      <c r="AB54" s="88">
        <v>56</v>
      </c>
      <c r="AC54" s="88">
        <v>41</v>
      </c>
      <c r="AD54" s="89">
        <v>53</v>
      </c>
      <c r="AE54" s="87" t="s">
        <v>1148</v>
      </c>
      <c r="AF54" s="84">
        <f t="shared" si="11"/>
        <v>79</v>
      </c>
      <c r="AG54" s="90">
        <v>38</v>
      </c>
      <c r="AH54" s="90">
        <v>41</v>
      </c>
      <c r="AI54" s="91">
        <v>42</v>
      </c>
      <c r="AJ54" s="87" t="s">
        <v>1149</v>
      </c>
      <c r="AK54" s="84">
        <f t="shared" si="12"/>
        <v>222</v>
      </c>
      <c r="AL54" s="88">
        <v>115</v>
      </c>
      <c r="AM54" s="88">
        <v>107</v>
      </c>
      <c r="AN54" s="89">
        <v>106</v>
      </c>
      <c r="AO54" s="87" t="s">
        <v>1142</v>
      </c>
      <c r="AP54" s="435">
        <f t="shared" si="13"/>
        <v>112</v>
      </c>
      <c r="AQ54" s="436">
        <v>52</v>
      </c>
      <c r="AR54" s="436">
        <v>60</v>
      </c>
      <c r="AS54" s="437">
        <v>56</v>
      </c>
      <c r="AT54" s="87" t="s">
        <v>541</v>
      </c>
      <c r="AU54" s="84">
        <f t="shared" ref="AU54" si="102">SUM(AV54:AW54)</f>
        <v>262</v>
      </c>
      <c r="AV54" s="107">
        <v>138</v>
      </c>
      <c r="AW54" s="107">
        <v>124</v>
      </c>
      <c r="AX54" s="108">
        <v>142</v>
      </c>
    </row>
    <row r="55" spans="1:50" s="82" customFormat="1" ht="14.25" customHeight="1">
      <c r="A55" s="83" t="s">
        <v>1151</v>
      </c>
      <c r="B55" s="84">
        <f t="shared" si="54"/>
        <v>178</v>
      </c>
      <c r="C55" s="85">
        <v>98</v>
      </c>
      <c r="D55" s="102">
        <v>80</v>
      </c>
      <c r="E55" s="103">
        <v>98</v>
      </c>
      <c r="F55" s="87" t="s">
        <v>1127</v>
      </c>
      <c r="G55" s="84">
        <f t="shared" ref="G55" si="103">SUM(H55:I55)</f>
        <v>159</v>
      </c>
      <c r="H55" s="556">
        <v>82</v>
      </c>
      <c r="I55" s="556">
        <v>77</v>
      </c>
      <c r="J55" s="556">
        <v>92</v>
      </c>
      <c r="K55" s="87" t="s">
        <v>1127</v>
      </c>
      <c r="L55" s="84">
        <f t="shared" si="8"/>
        <v>232</v>
      </c>
      <c r="M55" s="88">
        <v>124</v>
      </c>
      <c r="N55" s="88">
        <v>108</v>
      </c>
      <c r="O55" s="89">
        <v>128</v>
      </c>
      <c r="P55" s="87" t="s">
        <v>1153</v>
      </c>
      <c r="Q55" s="84">
        <f t="shared" si="9"/>
        <v>177</v>
      </c>
      <c r="R55" s="88">
        <v>89</v>
      </c>
      <c r="S55" s="88">
        <v>88</v>
      </c>
      <c r="T55" s="89">
        <v>90</v>
      </c>
      <c r="U55" s="87" t="s">
        <v>1154</v>
      </c>
      <c r="V55" s="435">
        <f t="shared" si="58"/>
        <v>1546</v>
      </c>
      <c r="W55" s="436">
        <v>730</v>
      </c>
      <c r="X55" s="436">
        <v>816</v>
      </c>
      <c r="Y55" s="437">
        <v>633</v>
      </c>
      <c r="Z55" s="87" t="s">
        <v>1155</v>
      </c>
      <c r="AA55" s="84">
        <f t="shared" si="10"/>
        <v>57</v>
      </c>
      <c r="AB55" s="88">
        <v>31</v>
      </c>
      <c r="AC55" s="88">
        <v>26</v>
      </c>
      <c r="AD55" s="89">
        <v>28</v>
      </c>
      <c r="AE55" s="87" t="s">
        <v>1156</v>
      </c>
      <c r="AF55" s="84">
        <f t="shared" si="11"/>
        <v>242</v>
      </c>
      <c r="AG55" s="90">
        <v>122</v>
      </c>
      <c r="AH55" s="90">
        <v>120</v>
      </c>
      <c r="AI55" s="91">
        <v>152</v>
      </c>
      <c r="AJ55" s="87" t="s">
        <v>1157</v>
      </c>
      <c r="AK55" s="84">
        <f t="shared" si="12"/>
        <v>126</v>
      </c>
      <c r="AL55" s="88">
        <v>64</v>
      </c>
      <c r="AM55" s="88">
        <v>62</v>
      </c>
      <c r="AN55" s="89">
        <v>77</v>
      </c>
      <c r="AO55" s="87" t="s">
        <v>1150</v>
      </c>
      <c r="AP55" s="435">
        <f t="shared" si="13"/>
        <v>52</v>
      </c>
      <c r="AQ55" s="436">
        <v>23</v>
      </c>
      <c r="AR55" s="436">
        <v>29</v>
      </c>
      <c r="AS55" s="437">
        <v>32</v>
      </c>
      <c r="AT55" s="87" t="s">
        <v>542</v>
      </c>
      <c r="AU55" s="84">
        <f t="shared" ref="AU55" si="104">SUM(AV55:AW55)</f>
        <v>162</v>
      </c>
      <c r="AV55" s="107">
        <v>94</v>
      </c>
      <c r="AW55" s="107">
        <v>68</v>
      </c>
      <c r="AX55" s="108">
        <v>106</v>
      </c>
    </row>
    <row r="56" spans="1:50" s="82" customFormat="1" ht="14.25" customHeight="1">
      <c r="A56" s="83" t="s">
        <v>1159</v>
      </c>
      <c r="B56" s="84">
        <f t="shared" si="54"/>
        <v>152</v>
      </c>
      <c r="C56" s="85">
        <v>86</v>
      </c>
      <c r="D56" s="102">
        <v>66</v>
      </c>
      <c r="E56" s="103">
        <v>98</v>
      </c>
      <c r="F56" s="87" t="s">
        <v>1136</v>
      </c>
      <c r="G56" s="84">
        <f t="shared" ref="G56" si="105">SUM(H56:I56)</f>
        <v>133</v>
      </c>
      <c r="H56" s="556">
        <v>63</v>
      </c>
      <c r="I56" s="556">
        <v>70</v>
      </c>
      <c r="J56" s="556">
        <v>77</v>
      </c>
      <c r="K56" s="87" t="s">
        <v>1136</v>
      </c>
      <c r="L56" s="84">
        <f t="shared" si="8"/>
        <v>184</v>
      </c>
      <c r="M56" s="88">
        <v>101</v>
      </c>
      <c r="N56" s="88">
        <v>83</v>
      </c>
      <c r="O56" s="89">
        <v>102</v>
      </c>
      <c r="P56" s="87" t="s">
        <v>1162</v>
      </c>
      <c r="Q56" s="84">
        <f t="shared" si="9"/>
        <v>164</v>
      </c>
      <c r="R56" s="88">
        <v>80</v>
      </c>
      <c r="S56" s="88">
        <v>84</v>
      </c>
      <c r="T56" s="89">
        <v>97</v>
      </c>
      <c r="U56" s="87" t="s">
        <v>1163</v>
      </c>
      <c r="V56" s="435">
        <f t="shared" si="58"/>
        <v>1414</v>
      </c>
      <c r="W56" s="436">
        <v>702</v>
      </c>
      <c r="X56" s="436">
        <v>712</v>
      </c>
      <c r="Y56" s="437">
        <v>522</v>
      </c>
      <c r="Z56" s="87" t="s">
        <v>1164</v>
      </c>
      <c r="AA56" s="84">
        <f t="shared" si="10"/>
        <v>51</v>
      </c>
      <c r="AB56" s="88">
        <v>27</v>
      </c>
      <c r="AC56" s="88">
        <v>24</v>
      </c>
      <c r="AD56" s="89">
        <v>23</v>
      </c>
      <c r="AE56" s="87" t="s">
        <v>1165</v>
      </c>
      <c r="AF56" s="84">
        <f t="shared" si="11"/>
        <v>137</v>
      </c>
      <c r="AG56" s="90">
        <v>71</v>
      </c>
      <c r="AH56" s="90">
        <v>66</v>
      </c>
      <c r="AI56" s="91">
        <v>81</v>
      </c>
      <c r="AJ56" s="87" t="s">
        <v>1166</v>
      </c>
      <c r="AK56" s="84">
        <f t="shared" si="12"/>
        <v>115</v>
      </c>
      <c r="AL56" s="88">
        <v>57</v>
      </c>
      <c r="AM56" s="88">
        <v>58</v>
      </c>
      <c r="AN56" s="89">
        <v>53</v>
      </c>
      <c r="AO56" s="87" t="s">
        <v>1158</v>
      </c>
      <c r="AP56" s="435">
        <f t="shared" si="13"/>
        <v>70</v>
      </c>
      <c r="AQ56" s="436">
        <v>36</v>
      </c>
      <c r="AR56" s="436">
        <v>34</v>
      </c>
      <c r="AS56" s="437">
        <v>41</v>
      </c>
      <c r="AT56" s="87" t="s">
        <v>543</v>
      </c>
      <c r="AU56" s="84">
        <f t="shared" ref="AU56" si="106">SUM(AV56:AW56)</f>
        <v>188</v>
      </c>
      <c r="AV56" s="107">
        <v>93</v>
      </c>
      <c r="AW56" s="107">
        <v>95</v>
      </c>
      <c r="AX56" s="108">
        <v>83</v>
      </c>
    </row>
    <row r="57" spans="1:50" s="82" customFormat="1" ht="14.25" customHeight="1">
      <c r="A57" s="83" t="s">
        <v>1168</v>
      </c>
      <c r="B57" s="84">
        <f t="shared" si="54"/>
        <v>141</v>
      </c>
      <c r="C57" s="85">
        <v>71</v>
      </c>
      <c r="D57" s="102">
        <v>70</v>
      </c>
      <c r="E57" s="103">
        <v>73</v>
      </c>
      <c r="F57" s="87" t="s">
        <v>1160</v>
      </c>
      <c r="G57" s="84">
        <f t="shared" ref="G57" si="107">SUM(H57:I57)</f>
        <v>543</v>
      </c>
      <c r="H57" s="556">
        <v>293</v>
      </c>
      <c r="I57" s="556">
        <v>250</v>
      </c>
      <c r="J57" s="556">
        <v>239</v>
      </c>
      <c r="K57" s="87" t="s">
        <v>1144</v>
      </c>
      <c r="L57" s="84">
        <f t="shared" si="8"/>
        <v>266</v>
      </c>
      <c r="M57" s="88">
        <v>138</v>
      </c>
      <c r="N57" s="88">
        <v>128</v>
      </c>
      <c r="O57" s="89">
        <v>149</v>
      </c>
      <c r="P57" s="87" t="s">
        <v>1171</v>
      </c>
      <c r="Q57" s="84">
        <f t="shared" si="9"/>
        <v>94</v>
      </c>
      <c r="R57" s="88">
        <v>46</v>
      </c>
      <c r="S57" s="88">
        <v>48</v>
      </c>
      <c r="T57" s="89">
        <v>50</v>
      </c>
      <c r="U57" s="87" t="s">
        <v>1172</v>
      </c>
      <c r="V57" s="435">
        <f t="shared" si="58"/>
        <v>2119</v>
      </c>
      <c r="W57" s="436">
        <v>1086</v>
      </c>
      <c r="X57" s="436">
        <v>1033</v>
      </c>
      <c r="Y57" s="437">
        <v>721</v>
      </c>
      <c r="Z57" s="101" t="s">
        <v>284</v>
      </c>
      <c r="AA57" s="98">
        <f t="shared" si="10"/>
        <v>1408</v>
      </c>
      <c r="AB57" s="99">
        <f>SUM(AB58:AB72)</f>
        <v>721</v>
      </c>
      <c r="AC57" s="99">
        <f t="shared" ref="AC57:AD57" si="108">SUM(AC58:AC72)</f>
        <v>687</v>
      </c>
      <c r="AD57" s="100">
        <f t="shared" si="108"/>
        <v>787</v>
      </c>
      <c r="AE57" s="87" t="s">
        <v>1173</v>
      </c>
      <c r="AF57" s="84">
        <f t="shared" si="11"/>
        <v>242</v>
      </c>
      <c r="AG57" s="90">
        <v>135</v>
      </c>
      <c r="AH57" s="90">
        <v>107</v>
      </c>
      <c r="AI57" s="91">
        <v>145</v>
      </c>
      <c r="AJ57" s="87" t="s">
        <v>1174</v>
      </c>
      <c r="AK57" s="84">
        <f t="shared" si="12"/>
        <v>43</v>
      </c>
      <c r="AL57" s="88">
        <v>22</v>
      </c>
      <c r="AM57" s="88">
        <v>21</v>
      </c>
      <c r="AN57" s="89">
        <v>26</v>
      </c>
      <c r="AO57" s="87" t="s">
        <v>1167</v>
      </c>
      <c r="AP57" s="435">
        <f t="shared" si="13"/>
        <v>107</v>
      </c>
      <c r="AQ57" s="436">
        <v>54</v>
      </c>
      <c r="AR57" s="436">
        <v>53</v>
      </c>
      <c r="AS57" s="437">
        <v>60</v>
      </c>
      <c r="AT57" s="87" t="s">
        <v>544</v>
      </c>
      <c r="AU57" s="84">
        <f t="shared" ref="AU57" si="109">SUM(AV57:AW57)</f>
        <v>2269</v>
      </c>
      <c r="AV57" s="107">
        <v>1165</v>
      </c>
      <c r="AW57" s="107">
        <v>1104</v>
      </c>
      <c r="AX57" s="108">
        <v>1186</v>
      </c>
    </row>
    <row r="58" spans="1:50" s="82" customFormat="1" ht="14.25" customHeight="1">
      <c r="A58" s="83" t="s">
        <v>1176</v>
      </c>
      <c r="B58" s="84">
        <f t="shared" si="54"/>
        <v>288</v>
      </c>
      <c r="C58" s="85">
        <v>142</v>
      </c>
      <c r="D58" s="102">
        <v>146</v>
      </c>
      <c r="E58" s="103">
        <v>130</v>
      </c>
      <c r="F58" s="87" t="s">
        <v>1169</v>
      </c>
      <c r="G58" s="84">
        <f t="shared" ref="G58" si="110">SUM(H58:I58)</f>
        <v>193</v>
      </c>
      <c r="H58" s="556">
        <v>96</v>
      </c>
      <c r="I58" s="556">
        <v>97</v>
      </c>
      <c r="J58" s="556">
        <v>120</v>
      </c>
      <c r="K58" s="87" t="s">
        <v>1152</v>
      </c>
      <c r="L58" s="84">
        <f t="shared" si="8"/>
        <v>114</v>
      </c>
      <c r="M58" s="88">
        <v>54</v>
      </c>
      <c r="N58" s="88">
        <v>60</v>
      </c>
      <c r="O58" s="89">
        <v>46</v>
      </c>
      <c r="P58" s="87" t="s">
        <v>1179</v>
      </c>
      <c r="Q58" s="84">
        <f t="shared" si="9"/>
        <v>174</v>
      </c>
      <c r="R58" s="88">
        <v>92</v>
      </c>
      <c r="S58" s="88">
        <v>82</v>
      </c>
      <c r="T58" s="89">
        <v>89</v>
      </c>
      <c r="U58" s="87" t="s">
        <v>1180</v>
      </c>
      <c r="V58" s="435">
        <f t="shared" si="58"/>
        <v>1966</v>
      </c>
      <c r="W58" s="436">
        <v>996</v>
      </c>
      <c r="X58" s="436">
        <v>970</v>
      </c>
      <c r="Y58" s="437">
        <v>636</v>
      </c>
      <c r="Z58" s="83" t="s">
        <v>1181</v>
      </c>
      <c r="AA58" s="84">
        <f t="shared" si="10"/>
        <v>253</v>
      </c>
      <c r="AB58" s="88">
        <v>119</v>
      </c>
      <c r="AC58" s="88">
        <v>134</v>
      </c>
      <c r="AD58" s="89">
        <v>134</v>
      </c>
      <c r="AE58" s="87" t="s">
        <v>1182</v>
      </c>
      <c r="AF58" s="84">
        <f t="shared" si="11"/>
        <v>238</v>
      </c>
      <c r="AG58" s="90">
        <v>130</v>
      </c>
      <c r="AH58" s="90">
        <v>108</v>
      </c>
      <c r="AI58" s="91">
        <v>128</v>
      </c>
      <c r="AJ58" s="87" t="s">
        <v>1183</v>
      </c>
      <c r="AK58" s="84">
        <f t="shared" si="12"/>
        <v>149</v>
      </c>
      <c r="AL58" s="88">
        <v>69</v>
      </c>
      <c r="AM58" s="88">
        <v>80</v>
      </c>
      <c r="AN58" s="89">
        <v>91</v>
      </c>
      <c r="AO58" s="87" t="s">
        <v>1175</v>
      </c>
      <c r="AP58" s="435">
        <f t="shared" si="13"/>
        <v>42</v>
      </c>
      <c r="AQ58" s="436">
        <v>21</v>
      </c>
      <c r="AR58" s="436">
        <v>21</v>
      </c>
      <c r="AS58" s="437">
        <v>27</v>
      </c>
      <c r="AT58" s="87" t="s">
        <v>545</v>
      </c>
      <c r="AU58" s="84">
        <f t="shared" ref="AU58" si="111">SUM(AV58:AW58)</f>
        <v>1696</v>
      </c>
      <c r="AV58" s="107">
        <v>849</v>
      </c>
      <c r="AW58" s="107">
        <v>847</v>
      </c>
      <c r="AX58" s="108">
        <v>678</v>
      </c>
    </row>
    <row r="59" spans="1:50" s="82" customFormat="1" ht="14.25" customHeight="1">
      <c r="A59" s="83" t="s">
        <v>1185</v>
      </c>
      <c r="B59" s="84">
        <f t="shared" si="54"/>
        <v>195</v>
      </c>
      <c r="C59" s="85">
        <v>106</v>
      </c>
      <c r="D59" s="102">
        <v>89</v>
      </c>
      <c r="E59" s="103">
        <v>97</v>
      </c>
      <c r="F59" s="87" t="s">
        <v>1177</v>
      </c>
      <c r="G59" s="84">
        <f t="shared" ref="G59" si="112">SUM(H59:I59)</f>
        <v>200</v>
      </c>
      <c r="H59" s="556">
        <v>99</v>
      </c>
      <c r="I59" s="556">
        <v>101</v>
      </c>
      <c r="J59" s="556">
        <v>104</v>
      </c>
      <c r="K59" s="87" t="s">
        <v>1161</v>
      </c>
      <c r="L59" s="84">
        <f t="shared" si="8"/>
        <v>163</v>
      </c>
      <c r="M59" s="88">
        <v>86</v>
      </c>
      <c r="N59" s="88">
        <v>77</v>
      </c>
      <c r="O59" s="89">
        <v>85</v>
      </c>
      <c r="P59" s="87" t="s">
        <v>1188</v>
      </c>
      <c r="Q59" s="84">
        <f t="shared" si="9"/>
        <v>94</v>
      </c>
      <c r="R59" s="88">
        <v>44</v>
      </c>
      <c r="S59" s="88">
        <v>50</v>
      </c>
      <c r="T59" s="89">
        <v>50</v>
      </c>
      <c r="U59" s="87" t="s">
        <v>1189</v>
      </c>
      <c r="V59" s="435">
        <f t="shared" si="58"/>
        <v>2435</v>
      </c>
      <c r="W59" s="436">
        <v>1226</v>
      </c>
      <c r="X59" s="436">
        <v>1209</v>
      </c>
      <c r="Y59" s="437">
        <v>788</v>
      </c>
      <c r="Z59" s="83" t="s">
        <v>5080</v>
      </c>
      <c r="AA59" s="84">
        <f t="shared" si="10"/>
        <v>143</v>
      </c>
      <c r="AB59" s="88">
        <v>75</v>
      </c>
      <c r="AC59" s="88">
        <v>68</v>
      </c>
      <c r="AD59" s="89">
        <v>75</v>
      </c>
      <c r="AE59" s="87" t="s">
        <v>1190</v>
      </c>
      <c r="AF59" s="84">
        <f t="shared" si="11"/>
        <v>196</v>
      </c>
      <c r="AG59" s="90">
        <v>106</v>
      </c>
      <c r="AH59" s="90">
        <v>90</v>
      </c>
      <c r="AI59" s="91">
        <v>101</v>
      </c>
      <c r="AJ59" s="87" t="s">
        <v>1191</v>
      </c>
      <c r="AK59" s="84">
        <f t="shared" si="12"/>
        <v>117</v>
      </c>
      <c r="AL59" s="88">
        <v>57</v>
      </c>
      <c r="AM59" s="88">
        <v>60</v>
      </c>
      <c r="AN59" s="89">
        <v>66</v>
      </c>
      <c r="AO59" s="87" t="s">
        <v>1184</v>
      </c>
      <c r="AP59" s="435">
        <f t="shared" si="13"/>
        <v>108</v>
      </c>
      <c r="AQ59" s="436">
        <v>50</v>
      </c>
      <c r="AR59" s="436">
        <v>58</v>
      </c>
      <c r="AS59" s="437">
        <v>73</v>
      </c>
      <c r="AT59" s="87" t="s">
        <v>4975</v>
      </c>
      <c r="AU59" s="84">
        <f t="shared" ref="AU59" si="113">SUM(AV59:AW59)</f>
        <v>1415</v>
      </c>
      <c r="AV59" s="107">
        <v>727</v>
      </c>
      <c r="AW59" s="107">
        <v>688</v>
      </c>
      <c r="AX59" s="108">
        <v>515</v>
      </c>
    </row>
    <row r="60" spans="1:50" s="82" customFormat="1" ht="14.25" customHeight="1">
      <c r="A60" s="83" t="s">
        <v>1193</v>
      </c>
      <c r="B60" s="84">
        <f t="shared" si="54"/>
        <v>93</v>
      </c>
      <c r="C60" s="85">
        <v>49</v>
      </c>
      <c r="D60" s="102">
        <v>44</v>
      </c>
      <c r="E60" s="103">
        <v>49</v>
      </c>
      <c r="F60" s="87" t="s">
        <v>1186</v>
      </c>
      <c r="G60" s="84">
        <f t="shared" ref="G60" si="114">SUM(H60:I60)</f>
        <v>129</v>
      </c>
      <c r="H60" s="556">
        <v>57</v>
      </c>
      <c r="I60" s="556">
        <v>72</v>
      </c>
      <c r="J60" s="556">
        <v>80</v>
      </c>
      <c r="K60" s="87" t="s">
        <v>1170</v>
      </c>
      <c r="L60" s="84">
        <f t="shared" si="8"/>
        <v>85</v>
      </c>
      <c r="M60" s="88">
        <v>43</v>
      </c>
      <c r="N60" s="88">
        <v>42</v>
      </c>
      <c r="O60" s="89">
        <v>43</v>
      </c>
      <c r="P60" s="87" t="s">
        <v>1196</v>
      </c>
      <c r="Q60" s="84">
        <f t="shared" si="9"/>
        <v>115</v>
      </c>
      <c r="R60" s="88">
        <v>63</v>
      </c>
      <c r="S60" s="88">
        <v>52</v>
      </c>
      <c r="T60" s="89">
        <v>60</v>
      </c>
      <c r="U60" s="87" t="s">
        <v>1197</v>
      </c>
      <c r="V60" s="435">
        <f t="shared" si="58"/>
        <v>1650</v>
      </c>
      <c r="W60" s="436">
        <v>853</v>
      </c>
      <c r="X60" s="436">
        <v>797</v>
      </c>
      <c r="Y60" s="437">
        <v>557</v>
      </c>
      <c r="Z60" s="87" t="s">
        <v>1198</v>
      </c>
      <c r="AA60" s="84">
        <f t="shared" si="10"/>
        <v>98</v>
      </c>
      <c r="AB60" s="88">
        <v>51</v>
      </c>
      <c r="AC60" s="88">
        <v>47</v>
      </c>
      <c r="AD60" s="89">
        <v>56</v>
      </c>
      <c r="AE60" s="87" t="s">
        <v>1199</v>
      </c>
      <c r="AF60" s="84">
        <f t="shared" si="11"/>
        <v>166</v>
      </c>
      <c r="AG60" s="90">
        <v>86</v>
      </c>
      <c r="AH60" s="90">
        <v>80</v>
      </c>
      <c r="AI60" s="91">
        <v>93</v>
      </c>
      <c r="AJ60" s="87" t="s">
        <v>1200</v>
      </c>
      <c r="AK60" s="84">
        <f t="shared" si="12"/>
        <v>240</v>
      </c>
      <c r="AL60" s="88">
        <v>117</v>
      </c>
      <c r="AM60" s="88">
        <v>123</v>
      </c>
      <c r="AN60" s="89">
        <v>136</v>
      </c>
      <c r="AO60" s="87" t="s">
        <v>1192</v>
      </c>
      <c r="AP60" s="435">
        <f t="shared" si="13"/>
        <v>65</v>
      </c>
      <c r="AQ60" s="436">
        <v>40</v>
      </c>
      <c r="AR60" s="436">
        <v>25</v>
      </c>
      <c r="AS60" s="437">
        <v>43</v>
      </c>
      <c r="AT60" s="87" t="s">
        <v>5060</v>
      </c>
      <c r="AU60" s="84">
        <f t="shared" ref="AU60" si="115">SUM(AV60:AW60)</f>
        <v>1397</v>
      </c>
      <c r="AV60" s="107">
        <v>717</v>
      </c>
      <c r="AW60" s="107">
        <v>680</v>
      </c>
      <c r="AX60" s="108">
        <v>535</v>
      </c>
    </row>
    <row r="61" spans="1:50" s="82" customFormat="1" ht="14.25" customHeight="1">
      <c r="A61" s="83" t="s">
        <v>1202</v>
      </c>
      <c r="B61" s="84">
        <f t="shared" si="54"/>
        <v>625</v>
      </c>
      <c r="C61" s="85">
        <v>335</v>
      </c>
      <c r="D61" s="102">
        <v>290</v>
      </c>
      <c r="E61" s="103">
        <v>335</v>
      </c>
      <c r="F61" s="87" t="s">
        <v>1194</v>
      </c>
      <c r="G61" s="84">
        <f t="shared" ref="G61" si="116">SUM(H61:I61)</f>
        <v>76</v>
      </c>
      <c r="H61" s="556">
        <v>43</v>
      </c>
      <c r="I61" s="556">
        <v>33</v>
      </c>
      <c r="J61" s="556">
        <v>47</v>
      </c>
      <c r="K61" s="87" t="s">
        <v>1178</v>
      </c>
      <c r="L61" s="84">
        <f t="shared" si="8"/>
        <v>248</v>
      </c>
      <c r="M61" s="88">
        <v>94</v>
      </c>
      <c r="N61" s="88">
        <v>154</v>
      </c>
      <c r="O61" s="89">
        <v>151</v>
      </c>
      <c r="P61" s="87" t="s">
        <v>1205</v>
      </c>
      <c r="Q61" s="84">
        <f t="shared" si="9"/>
        <v>260</v>
      </c>
      <c r="R61" s="88">
        <v>132</v>
      </c>
      <c r="S61" s="88">
        <v>128</v>
      </c>
      <c r="T61" s="89">
        <v>131</v>
      </c>
      <c r="U61" s="87" t="s">
        <v>1206</v>
      </c>
      <c r="V61" s="435">
        <f t="shared" si="58"/>
        <v>929</v>
      </c>
      <c r="W61" s="436">
        <v>462</v>
      </c>
      <c r="X61" s="436">
        <v>467</v>
      </c>
      <c r="Y61" s="437">
        <v>400</v>
      </c>
      <c r="Z61" s="87" t="s">
        <v>1207</v>
      </c>
      <c r="AA61" s="84">
        <f t="shared" si="10"/>
        <v>35</v>
      </c>
      <c r="AB61" s="88">
        <v>19</v>
      </c>
      <c r="AC61" s="88">
        <v>16</v>
      </c>
      <c r="AD61" s="89">
        <v>24</v>
      </c>
      <c r="AE61" s="87" t="s">
        <v>1208</v>
      </c>
      <c r="AF61" s="84">
        <f t="shared" si="11"/>
        <v>116</v>
      </c>
      <c r="AG61" s="90">
        <v>67</v>
      </c>
      <c r="AH61" s="90">
        <v>49</v>
      </c>
      <c r="AI61" s="91">
        <v>68</v>
      </c>
      <c r="AJ61" s="87" t="s">
        <v>1209</v>
      </c>
      <c r="AK61" s="84">
        <f t="shared" si="12"/>
        <v>134</v>
      </c>
      <c r="AL61" s="88">
        <v>63</v>
      </c>
      <c r="AM61" s="88">
        <v>71</v>
      </c>
      <c r="AN61" s="89">
        <v>72</v>
      </c>
      <c r="AO61" s="87" t="s">
        <v>1201</v>
      </c>
      <c r="AP61" s="435">
        <f t="shared" si="13"/>
        <v>146</v>
      </c>
      <c r="AQ61" s="436">
        <v>69</v>
      </c>
      <c r="AR61" s="436">
        <v>77</v>
      </c>
      <c r="AS61" s="437">
        <v>91</v>
      </c>
      <c r="AT61" s="87" t="s">
        <v>546</v>
      </c>
      <c r="AU61" s="84">
        <f t="shared" ref="AU61" si="117">SUM(AV61:AW61)</f>
        <v>175</v>
      </c>
      <c r="AV61" s="107">
        <v>99</v>
      </c>
      <c r="AW61" s="107">
        <v>76</v>
      </c>
      <c r="AX61" s="108">
        <v>97</v>
      </c>
    </row>
    <row r="62" spans="1:50" s="82" customFormat="1" ht="14.25" customHeight="1">
      <c r="A62" s="83" t="s">
        <v>1211</v>
      </c>
      <c r="B62" s="84">
        <f t="shared" si="54"/>
        <v>145</v>
      </c>
      <c r="C62" s="85">
        <v>79</v>
      </c>
      <c r="D62" s="102">
        <v>66</v>
      </c>
      <c r="E62" s="103">
        <v>81</v>
      </c>
      <c r="F62" s="87" t="s">
        <v>1203</v>
      </c>
      <c r="G62" s="84">
        <f t="shared" ref="G62" si="118">SUM(H62:I62)</f>
        <v>162</v>
      </c>
      <c r="H62" s="556">
        <v>81</v>
      </c>
      <c r="I62" s="556">
        <v>81</v>
      </c>
      <c r="J62" s="556">
        <v>98</v>
      </c>
      <c r="K62" s="87" t="s">
        <v>1187</v>
      </c>
      <c r="L62" s="84">
        <f t="shared" si="8"/>
        <v>113</v>
      </c>
      <c r="M62" s="88">
        <v>57</v>
      </c>
      <c r="N62" s="88">
        <v>56</v>
      </c>
      <c r="O62" s="89">
        <v>71</v>
      </c>
      <c r="P62" s="87" t="s">
        <v>1214</v>
      </c>
      <c r="Q62" s="84">
        <f t="shared" si="9"/>
        <v>79</v>
      </c>
      <c r="R62" s="88">
        <v>38</v>
      </c>
      <c r="S62" s="88">
        <v>41</v>
      </c>
      <c r="T62" s="89">
        <v>48</v>
      </c>
      <c r="U62" s="87" t="s">
        <v>1215</v>
      </c>
      <c r="V62" s="435">
        <f t="shared" si="58"/>
        <v>472</v>
      </c>
      <c r="W62" s="436">
        <v>235</v>
      </c>
      <c r="X62" s="436">
        <v>237</v>
      </c>
      <c r="Y62" s="437">
        <v>216</v>
      </c>
      <c r="Z62" s="87" t="s">
        <v>809</v>
      </c>
      <c r="AA62" s="84">
        <f t="shared" si="10"/>
        <v>88</v>
      </c>
      <c r="AB62" s="88">
        <v>45</v>
      </c>
      <c r="AC62" s="88">
        <v>43</v>
      </c>
      <c r="AD62" s="89">
        <v>45</v>
      </c>
      <c r="AE62" s="87" t="s">
        <v>1216</v>
      </c>
      <c r="AF62" s="84">
        <f t="shared" si="11"/>
        <v>234</v>
      </c>
      <c r="AG62" s="90">
        <v>120</v>
      </c>
      <c r="AH62" s="90">
        <v>114</v>
      </c>
      <c r="AI62" s="91">
        <v>139</v>
      </c>
      <c r="AJ62" s="87" t="s">
        <v>1217</v>
      </c>
      <c r="AK62" s="84">
        <f t="shared" si="12"/>
        <v>45</v>
      </c>
      <c r="AL62" s="88">
        <v>23</v>
      </c>
      <c r="AM62" s="88">
        <v>22</v>
      </c>
      <c r="AN62" s="89">
        <v>26</v>
      </c>
      <c r="AO62" s="87" t="s">
        <v>1210</v>
      </c>
      <c r="AP62" s="435">
        <f t="shared" si="13"/>
        <v>134</v>
      </c>
      <c r="AQ62" s="436">
        <v>72</v>
      </c>
      <c r="AR62" s="436">
        <v>62</v>
      </c>
      <c r="AS62" s="437">
        <v>80</v>
      </c>
      <c r="AT62" s="87" t="s">
        <v>547</v>
      </c>
      <c r="AU62" s="84">
        <f t="shared" ref="AU62" si="119">SUM(AV62:AW62)</f>
        <v>204</v>
      </c>
      <c r="AV62" s="107">
        <v>106</v>
      </c>
      <c r="AW62" s="107">
        <v>98</v>
      </c>
      <c r="AX62" s="108">
        <v>112</v>
      </c>
    </row>
    <row r="63" spans="1:50" s="82" customFormat="1" ht="14.25" customHeight="1">
      <c r="A63" s="83" t="s">
        <v>1219</v>
      </c>
      <c r="B63" s="84">
        <f t="shared" si="54"/>
        <v>160</v>
      </c>
      <c r="C63" s="85">
        <v>74</v>
      </c>
      <c r="D63" s="102">
        <v>86</v>
      </c>
      <c r="E63" s="103">
        <v>79</v>
      </c>
      <c r="F63" s="87" t="s">
        <v>1212</v>
      </c>
      <c r="G63" s="84">
        <f t="shared" ref="G63" si="120">SUM(H63:I63)</f>
        <v>96</v>
      </c>
      <c r="H63" s="556">
        <v>49</v>
      </c>
      <c r="I63" s="556">
        <v>47</v>
      </c>
      <c r="J63" s="556">
        <v>58</v>
      </c>
      <c r="K63" s="87" t="s">
        <v>1195</v>
      </c>
      <c r="L63" s="84">
        <f t="shared" si="8"/>
        <v>269</v>
      </c>
      <c r="M63" s="88">
        <v>149</v>
      </c>
      <c r="N63" s="88">
        <v>120</v>
      </c>
      <c r="O63" s="89">
        <v>157</v>
      </c>
      <c r="P63" s="87" t="s">
        <v>1222</v>
      </c>
      <c r="Q63" s="84">
        <f t="shared" si="9"/>
        <v>116</v>
      </c>
      <c r="R63" s="88">
        <v>58</v>
      </c>
      <c r="S63" s="88">
        <v>58</v>
      </c>
      <c r="T63" s="89">
        <v>66</v>
      </c>
      <c r="U63" s="87" t="s">
        <v>1223</v>
      </c>
      <c r="V63" s="435">
        <f t="shared" si="58"/>
        <v>461</v>
      </c>
      <c r="W63" s="436">
        <v>231</v>
      </c>
      <c r="X63" s="436">
        <v>230</v>
      </c>
      <c r="Y63" s="437">
        <v>214</v>
      </c>
      <c r="Z63" s="87" t="s">
        <v>818</v>
      </c>
      <c r="AA63" s="84">
        <f t="shared" si="10"/>
        <v>91</v>
      </c>
      <c r="AB63" s="88">
        <v>48</v>
      </c>
      <c r="AC63" s="88">
        <v>43</v>
      </c>
      <c r="AD63" s="89">
        <v>60</v>
      </c>
      <c r="AE63" s="101" t="s">
        <v>303</v>
      </c>
      <c r="AF63" s="98">
        <f t="shared" si="11"/>
        <v>3760</v>
      </c>
      <c r="AG63" s="99">
        <f>SUM(AG64:AG88)</f>
        <v>1855</v>
      </c>
      <c r="AH63" s="99">
        <f t="shared" ref="AH63:AI63" si="121">SUM(AH64:AH88)</f>
        <v>1905</v>
      </c>
      <c r="AI63" s="100">
        <f t="shared" si="121"/>
        <v>2281</v>
      </c>
      <c r="AJ63" s="87" t="s">
        <v>1224</v>
      </c>
      <c r="AK63" s="84">
        <f t="shared" si="12"/>
        <v>171</v>
      </c>
      <c r="AL63" s="88">
        <v>81</v>
      </c>
      <c r="AM63" s="88">
        <v>90</v>
      </c>
      <c r="AN63" s="89">
        <v>82</v>
      </c>
      <c r="AO63" s="87" t="s">
        <v>1218</v>
      </c>
      <c r="AP63" s="435">
        <f t="shared" si="13"/>
        <v>111</v>
      </c>
      <c r="AQ63" s="436">
        <v>49</v>
      </c>
      <c r="AR63" s="436">
        <v>62</v>
      </c>
      <c r="AS63" s="437">
        <v>70</v>
      </c>
      <c r="AT63" s="87" t="s">
        <v>548</v>
      </c>
      <c r="AU63" s="84">
        <f t="shared" ref="AU63" si="122">SUM(AV63:AW63)</f>
        <v>536</v>
      </c>
      <c r="AV63" s="107">
        <v>291</v>
      </c>
      <c r="AW63" s="107">
        <v>245</v>
      </c>
      <c r="AX63" s="108">
        <v>246</v>
      </c>
    </row>
    <row r="64" spans="1:50" s="82" customFormat="1" ht="14.25" customHeight="1">
      <c r="A64" s="83" t="s">
        <v>1226</v>
      </c>
      <c r="B64" s="84">
        <f t="shared" si="54"/>
        <v>68</v>
      </c>
      <c r="C64" s="85">
        <v>35</v>
      </c>
      <c r="D64" s="102">
        <v>33</v>
      </c>
      <c r="E64" s="103">
        <v>43</v>
      </c>
      <c r="F64" s="87" t="s">
        <v>1220</v>
      </c>
      <c r="G64" s="84">
        <f t="shared" ref="G64" si="123">SUM(H64:I64)</f>
        <v>98</v>
      </c>
      <c r="H64" s="556">
        <v>57</v>
      </c>
      <c r="I64" s="556">
        <v>41</v>
      </c>
      <c r="J64" s="556">
        <v>51</v>
      </c>
      <c r="K64" s="87" t="s">
        <v>1204</v>
      </c>
      <c r="L64" s="84">
        <f t="shared" si="8"/>
        <v>77</v>
      </c>
      <c r="M64" s="88">
        <v>36</v>
      </c>
      <c r="N64" s="88">
        <v>41</v>
      </c>
      <c r="O64" s="89">
        <v>48</v>
      </c>
      <c r="P64" s="87" t="s">
        <v>1229</v>
      </c>
      <c r="Q64" s="84">
        <f t="shared" si="9"/>
        <v>62</v>
      </c>
      <c r="R64" s="88">
        <v>36</v>
      </c>
      <c r="S64" s="88">
        <v>26</v>
      </c>
      <c r="T64" s="89">
        <v>38</v>
      </c>
      <c r="U64" s="87" t="s">
        <v>1230</v>
      </c>
      <c r="V64" s="435">
        <f t="shared" si="58"/>
        <v>674</v>
      </c>
      <c r="W64" s="436">
        <v>335</v>
      </c>
      <c r="X64" s="436">
        <v>339</v>
      </c>
      <c r="Y64" s="437">
        <v>283</v>
      </c>
      <c r="Z64" s="87" t="s">
        <v>1231</v>
      </c>
      <c r="AA64" s="84">
        <f t="shared" si="10"/>
        <v>169</v>
      </c>
      <c r="AB64" s="88">
        <v>91</v>
      </c>
      <c r="AC64" s="88">
        <v>78</v>
      </c>
      <c r="AD64" s="89">
        <v>96</v>
      </c>
      <c r="AE64" s="87" t="s">
        <v>1232</v>
      </c>
      <c r="AF64" s="84">
        <f t="shared" si="11"/>
        <v>44</v>
      </c>
      <c r="AG64" s="90">
        <v>22</v>
      </c>
      <c r="AH64" s="90">
        <v>22</v>
      </c>
      <c r="AI64" s="91">
        <v>33</v>
      </c>
      <c r="AJ64" s="87" t="s">
        <v>1233</v>
      </c>
      <c r="AK64" s="84">
        <f t="shared" si="12"/>
        <v>87</v>
      </c>
      <c r="AL64" s="88">
        <v>48</v>
      </c>
      <c r="AM64" s="88">
        <v>39</v>
      </c>
      <c r="AN64" s="89">
        <v>42</v>
      </c>
      <c r="AO64" s="87" t="s">
        <v>1225</v>
      </c>
      <c r="AP64" s="435">
        <f t="shared" si="13"/>
        <v>111</v>
      </c>
      <c r="AQ64" s="436">
        <v>92</v>
      </c>
      <c r="AR64" s="436">
        <v>19</v>
      </c>
      <c r="AS64" s="437">
        <v>43</v>
      </c>
      <c r="AT64" s="87" t="s">
        <v>549</v>
      </c>
      <c r="AU64" s="84">
        <f t="shared" ref="AU64" si="124">SUM(AV64:AW64)</f>
        <v>2799</v>
      </c>
      <c r="AV64" s="107">
        <v>1376</v>
      </c>
      <c r="AW64" s="107">
        <v>1423</v>
      </c>
      <c r="AX64" s="108">
        <v>1322</v>
      </c>
    </row>
    <row r="65" spans="1:50" s="82" customFormat="1" ht="14.25" customHeight="1">
      <c r="A65" s="83" t="s">
        <v>1235</v>
      </c>
      <c r="B65" s="84">
        <f t="shared" si="54"/>
        <v>47</v>
      </c>
      <c r="C65" s="85">
        <v>22</v>
      </c>
      <c r="D65" s="102">
        <v>25</v>
      </c>
      <c r="E65" s="103">
        <v>26</v>
      </c>
      <c r="F65" s="87" t="s">
        <v>1227</v>
      </c>
      <c r="G65" s="84">
        <f t="shared" ref="G65" si="125">SUM(H65:I65)</f>
        <v>357</v>
      </c>
      <c r="H65" s="556">
        <v>182</v>
      </c>
      <c r="I65" s="556">
        <v>175</v>
      </c>
      <c r="J65" s="556">
        <v>204</v>
      </c>
      <c r="K65" s="87" t="s">
        <v>1213</v>
      </c>
      <c r="L65" s="84">
        <f t="shared" si="8"/>
        <v>136</v>
      </c>
      <c r="M65" s="88">
        <v>76</v>
      </c>
      <c r="N65" s="88">
        <v>60</v>
      </c>
      <c r="O65" s="89">
        <v>81</v>
      </c>
      <c r="P65" s="87" t="s">
        <v>1245</v>
      </c>
      <c r="Q65" s="84">
        <f t="shared" si="9"/>
        <v>44</v>
      </c>
      <c r="R65" s="88">
        <v>26</v>
      </c>
      <c r="S65" s="88">
        <v>18</v>
      </c>
      <c r="T65" s="89">
        <v>26</v>
      </c>
      <c r="U65" s="87" t="s">
        <v>1238</v>
      </c>
      <c r="V65" s="435">
        <f t="shared" si="58"/>
        <v>1771</v>
      </c>
      <c r="W65" s="436">
        <v>881</v>
      </c>
      <c r="X65" s="436">
        <v>890</v>
      </c>
      <c r="Y65" s="437">
        <v>579</v>
      </c>
      <c r="Z65" s="87" t="s">
        <v>1239</v>
      </c>
      <c r="AA65" s="84">
        <f t="shared" si="10"/>
        <v>187</v>
      </c>
      <c r="AB65" s="88">
        <v>94</v>
      </c>
      <c r="AC65" s="88">
        <v>93</v>
      </c>
      <c r="AD65" s="89">
        <v>108</v>
      </c>
      <c r="AE65" s="87" t="s">
        <v>1240</v>
      </c>
      <c r="AF65" s="84">
        <f t="shared" si="11"/>
        <v>213</v>
      </c>
      <c r="AG65" s="90">
        <v>103</v>
      </c>
      <c r="AH65" s="90">
        <v>110</v>
      </c>
      <c r="AI65" s="91">
        <v>119</v>
      </c>
      <c r="AJ65" s="87" t="s">
        <v>1241</v>
      </c>
      <c r="AK65" s="84">
        <f t="shared" si="12"/>
        <v>180</v>
      </c>
      <c r="AL65" s="88">
        <v>85</v>
      </c>
      <c r="AM65" s="88">
        <v>95</v>
      </c>
      <c r="AN65" s="89">
        <v>105</v>
      </c>
      <c r="AO65" s="87" t="s">
        <v>1234</v>
      </c>
      <c r="AP65" s="435">
        <f t="shared" si="13"/>
        <v>121</v>
      </c>
      <c r="AQ65" s="436">
        <v>52</v>
      </c>
      <c r="AR65" s="436">
        <v>69</v>
      </c>
      <c r="AS65" s="437">
        <v>83</v>
      </c>
      <c r="AT65" s="87" t="s">
        <v>550</v>
      </c>
      <c r="AU65" s="84">
        <f t="shared" ref="AU65" si="126">SUM(AV65:AW65)</f>
        <v>1129</v>
      </c>
      <c r="AV65" s="107">
        <v>577</v>
      </c>
      <c r="AW65" s="107">
        <v>552</v>
      </c>
      <c r="AX65" s="108">
        <v>471</v>
      </c>
    </row>
    <row r="66" spans="1:50" s="82" customFormat="1" ht="14.25" customHeight="1">
      <c r="A66" s="101" t="s">
        <v>192</v>
      </c>
      <c r="B66" s="98">
        <f t="shared" si="54"/>
        <v>56146</v>
      </c>
      <c r="C66" s="99">
        <f>SUM(C67:C113)</f>
        <v>30058</v>
      </c>
      <c r="D66" s="99">
        <f t="shared" ref="D66:E66" si="127">SUM(D67:D113)</f>
        <v>26088</v>
      </c>
      <c r="E66" s="100">
        <f t="shared" si="127"/>
        <v>26392</v>
      </c>
      <c r="F66" s="87" t="s">
        <v>1236</v>
      </c>
      <c r="G66" s="84">
        <f t="shared" ref="G66" si="128">SUM(H66:I66)</f>
        <v>454</v>
      </c>
      <c r="H66" s="556">
        <v>218</v>
      </c>
      <c r="I66" s="556">
        <v>236</v>
      </c>
      <c r="J66" s="556">
        <v>240</v>
      </c>
      <c r="K66" s="87" t="s">
        <v>1221</v>
      </c>
      <c r="L66" s="84">
        <f t="shared" si="8"/>
        <v>144</v>
      </c>
      <c r="M66" s="88">
        <v>77</v>
      </c>
      <c r="N66" s="88">
        <v>67</v>
      </c>
      <c r="O66" s="89">
        <v>94</v>
      </c>
      <c r="P66" s="87" t="s">
        <v>1252</v>
      </c>
      <c r="Q66" s="84">
        <f t="shared" si="9"/>
        <v>51</v>
      </c>
      <c r="R66" s="88">
        <v>24</v>
      </c>
      <c r="S66" s="88">
        <v>27</v>
      </c>
      <c r="T66" s="89">
        <v>32</v>
      </c>
      <c r="U66" s="87" t="s">
        <v>1246</v>
      </c>
      <c r="V66" s="435">
        <f t="shared" si="58"/>
        <v>544</v>
      </c>
      <c r="W66" s="436">
        <v>280</v>
      </c>
      <c r="X66" s="436">
        <v>264</v>
      </c>
      <c r="Y66" s="437">
        <v>268</v>
      </c>
      <c r="Z66" s="87" t="s">
        <v>1247</v>
      </c>
      <c r="AA66" s="84">
        <f t="shared" si="10"/>
        <v>87</v>
      </c>
      <c r="AB66" s="88">
        <v>46</v>
      </c>
      <c r="AC66" s="88">
        <v>41</v>
      </c>
      <c r="AD66" s="89">
        <v>43</v>
      </c>
      <c r="AE66" s="87" t="s">
        <v>1248</v>
      </c>
      <c r="AF66" s="84">
        <f t="shared" si="11"/>
        <v>51</v>
      </c>
      <c r="AG66" s="90">
        <v>25</v>
      </c>
      <c r="AH66" s="90">
        <v>26</v>
      </c>
      <c r="AI66" s="91">
        <v>33</v>
      </c>
      <c r="AJ66" s="97" t="s">
        <v>413</v>
      </c>
      <c r="AK66" s="98">
        <f t="shared" si="12"/>
        <v>1371</v>
      </c>
      <c r="AL66" s="99">
        <f>SUM(AL67:AL79)</f>
        <v>663</v>
      </c>
      <c r="AM66" s="99">
        <f t="shared" ref="AM66:AN66" si="129">SUM(AM67:AM79)</f>
        <v>708</v>
      </c>
      <c r="AN66" s="100">
        <f t="shared" si="129"/>
        <v>782</v>
      </c>
      <c r="AO66" s="87" t="s">
        <v>1242</v>
      </c>
      <c r="AP66" s="435">
        <f t="shared" si="13"/>
        <v>74</v>
      </c>
      <c r="AQ66" s="436">
        <v>34</v>
      </c>
      <c r="AR66" s="436">
        <v>40</v>
      </c>
      <c r="AS66" s="437">
        <v>48</v>
      </c>
      <c r="AT66" s="87" t="s">
        <v>551</v>
      </c>
      <c r="AU66" s="84">
        <f t="shared" ref="AU66" si="130">SUM(AV66:AW66)</f>
        <v>260</v>
      </c>
      <c r="AV66" s="107">
        <v>129</v>
      </c>
      <c r="AW66" s="107">
        <v>131</v>
      </c>
      <c r="AX66" s="108">
        <v>128</v>
      </c>
    </row>
    <row r="67" spans="1:50" s="82" customFormat="1" ht="14.25" customHeight="1">
      <c r="A67" s="87" t="s">
        <v>949</v>
      </c>
      <c r="B67" s="84">
        <f t="shared" si="54"/>
        <v>148</v>
      </c>
      <c r="C67" s="88">
        <v>68</v>
      </c>
      <c r="D67" s="88">
        <v>80</v>
      </c>
      <c r="E67" s="89">
        <v>72</v>
      </c>
      <c r="F67" s="87" t="s">
        <v>1243</v>
      </c>
      <c r="G67" s="84">
        <f t="shared" ref="G67" si="131">SUM(H67:I67)</f>
        <v>151</v>
      </c>
      <c r="H67" s="556">
        <v>75</v>
      </c>
      <c r="I67" s="556">
        <v>76</v>
      </c>
      <c r="J67" s="556">
        <v>94</v>
      </c>
      <c r="K67" s="87" t="s">
        <v>1228</v>
      </c>
      <c r="L67" s="84">
        <f t="shared" si="8"/>
        <v>340</v>
      </c>
      <c r="M67" s="88">
        <v>170</v>
      </c>
      <c r="N67" s="88">
        <v>170</v>
      </c>
      <c r="O67" s="89">
        <v>167</v>
      </c>
      <c r="P67" s="87" t="s">
        <v>1260</v>
      </c>
      <c r="Q67" s="84">
        <f t="shared" si="9"/>
        <v>169</v>
      </c>
      <c r="R67" s="88">
        <v>98</v>
      </c>
      <c r="S67" s="88">
        <v>71</v>
      </c>
      <c r="T67" s="89">
        <v>94</v>
      </c>
      <c r="U67" s="87" t="s">
        <v>1253</v>
      </c>
      <c r="V67" s="435">
        <f t="shared" si="58"/>
        <v>3231</v>
      </c>
      <c r="W67" s="436">
        <v>1668</v>
      </c>
      <c r="X67" s="436">
        <v>1563</v>
      </c>
      <c r="Y67" s="437">
        <v>1103</v>
      </c>
      <c r="Z67" s="87" t="s">
        <v>1254</v>
      </c>
      <c r="AA67" s="84">
        <f t="shared" si="10"/>
        <v>65</v>
      </c>
      <c r="AB67" s="88">
        <v>32</v>
      </c>
      <c r="AC67" s="88">
        <v>33</v>
      </c>
      <c r="AD67" s="89">
        <v>38</v>
      </c>
      <c r="AE67" s="87" t="s">
        <v>1255</v>
      </c>
      <c r="AF67" s="84">
        <f t="shared" si="11"/>
        <v>95</v>
      </c>
      <c r="AG67" s="110">
        <v>48</v>
      </c>
      <c r="AH67" s="110">
        <v>47</v>
      </c>
      <c r="AI67" s="91">
        <v>64</v>
      </c>
      <c r="AJ67" s="87" t="s">
        <v>1256</v>
      </c>
      <c r="AK67" s="84">
        <f t="shared" si="12"/>
        <v>113</v>
      </c>
      <c r="AL67" s="88">
        <v>60</v>
      </c>
      <c r="AM67" s="88">
        <v>53</v>
      </c>
      <c r="AN67" s="89">
        <v>73</v>
      </c>
      <c r="AO67" s="87" t="s">
        <v>1249</v>
      </c>
      <c r="AP67" s="435">
        <f t="shared" si="13"/>
        <v>157</v>
      </c>
      <c r="AQ67" s="436">
        <v>79</v>
      </c>
      <c r="AR67" s="436">
        <v>78</v>
      </c>
      <c r="AS67" s="437">
        <v>91</v>
      </c>
      <c r="AT67" s="87" t="s">
        <v>552</v>
      </c>
      <c r="AU67" s="84">
        <f t="shared" ref="AU67" si="132">SUM(AV67:AW67)</f>
        <v>104</v>
      </c>
      <c r="AV67" s="107">
        <v>57</v>
      </c>
      <c r="AW67" s="107">
        <v>47</v>
      </c>
      <c r="AX67" s="108">
        <v>55</v>
      </c>
    </row>
    <row r="68" spans="1:50" s="82" customFormat="1" ht="14.25" customHeight="1">
      <c r="A68" s="87" t="s">
        <v>957</v>
      </c>
      <c r="B68" s="84">
        <f t="shared" si="54"/>
        <v>3457</v>
      </c>
      <c r="C68" s="88">
        <v>1785</v>
      </c>
      <c r="D68" s="88">
        <v>1672</v>
      </c>
      <c r="E68" s="89">
        <v>1285</v>
      </c>
      <c r="F68" s="87" t="s">
        <v>1250</v>
      </c>
      <c r="G68" s="84">
        <f t="shared" ref="G68" si="133">SUM(H68:I68)</f>
        <v>119</v>
      </c>
      <c r="H68" s="556">
        <v>55</v>
      </c>
      <c r="I68" s="556">
        <v>64</v>
      </c>
      <c r="J68" s="556">
        <v>78</v>
      </c>
      <c r="K68" s="87" t="s">
        <v>1237</v>
      </c>
      <c r="L68" s="84">
        <f t="shared" si="8"/>
        <v>155</v>
      </c>
      <c r="M68" s="88">
        <v>101</v>
      </c>
      <c r="N68" s="88">
        <v>54</v>
      </c>
      <c r="O68" s="89">
        <v>103</v>
      </c>
      <c r="P68" s="87" t="s">
        <v>1060</v>
      </c>
      <c r="Q68" s="84">
        <f t="shared" si="9"/>
        <v>48</v>
      </c>
      <c r="R68" s="88">
        <v>23</v>
      </c>
      <c r="S68" s="88">
        <v>25</v>
      </c>
      <c r="T68" s="89">
        <v>28</v>
      </c>
      <c r="U68" s="87" t="s">
        <v>1261</v>
      </c>
      <c r="V68" s="435">
        <f t="shared" si="58"/>
        <v>2531</v>
      </c>
      <c r="W68" s="436">
        <v>1249</v>
      </c>
      <c r="X68" s="436">
        <v>1282</v>
      </c>
      <c r="Y68" s="437">
        <v>913</v>
      </c>
      <c r="Z68" s="87" t="s">
        <v>1262</v>
      </c>
      <c r="AA68" s="84">
        <f t="shared" si="10"/>
        <v>14</v>
      </c>
      <c r="AB68" s="88">
        <v>9</v>
      </c>
      <c r="AC68" s="88">
        <v>5</v>
      </c>
      <c r="AD68" s="89">
        <v>8</v>
      </c>
      <c r="AE68" s="87" t="s">
        <v>1263</v>
      </c>
      <c r="AF68" s="84">
        <f t="shared" si="11"/>
        <v>149</v>
      </c>
      <c r="AG68" s="110">
        <v>76</v>
      </c>
      <c r="AH68" s="110">
        <v>73</v>
      </c>
      <c r="AI68" s="91">
        <v>96</v>
      </c>
      <c r="AJ68" s="87" t="s">
        <v>1264</v>
      </c>
      <c r="AK68" s="84">
        <f t="shared" si="12"/>
        <v>114</v>
      </c>
      <c r="AL68" s="88">
        <v>59</v>
      </c>
      <c r="AM68" s="88">
        <v>55</v>
      </c>
      <c r="AN68" s="89">
        <v>66</v>
      </c>
      <c r="AO68" s="87" t="s">
        <v>1257</v>
      </c>
      <c r="AP68" s="435">
        <f t="shared" si="13"/>
        <v>136</v>
      </c>
      <c r="AQ68" s="436">
        <v>70</v>
      </c>
      <c r="AR68" s="436">
        <v>66</v>
      </c>
      <c r="AS68" s="437">
        <v>83</v>
      </c>
      <c r="AT68" s="87" t="s">
        <v>553</v>
      </c>
      <c r="AU68" s="84">
        <f t="shared" ref="AU68" si="134">SUM(AV68:AW68)</f>
        <v>2508</v>
      </c>
      <c r="AV68" s="107">
        <v>1240</v>
      </c>
      <c r="AW68" s="107">
        <v>1268</v>
      </c>
      <c r="AX68" s="108">
        <v>1066</v>
      </c>
    </row>
    <row r="69" spans="1:50" s="82" customFormat="1" ht="14.25" customHeight="1">
      <c r="A69" s="87" t="s">
        <v>966</v>
      </c>
      <c r="B69" s="84">
        <f t="shared" si="54"/>
        <v>1791</v>
      </c>
      <c r="C69" s="88">
        <v>924</v>
      </c>
      <c r="D69" s="88">
        <v>867</v>
      </c>
      <c r="E69" s="89">
        <v>589</v>
      </c>
      <c r="F69" s="87" t="s">
        <v>1258</v>
      </c>
      <c r="G69" s="84">
        <f t="shared" ref="G69" si="135">SUM(H69:I69)</f>
        <v>183</v>
      </c>
      <c r="H69" s="556">
        <v>90</v>
      </c>
      <c r="I69" s="556">
        <v>93</v>
      </c>
      <c r="J69" s="556">
        <v>98</v>
      </c>
      <c r="K69" s="87" t="s">
        <v>1244</v>
      </c>
      <c r="L69" s="84">
        <f t="shared" si="8"/>
        <v>211</v>
      </c>
      <c r="M69" s="88">
        <v>106</v>
      </c>
      <c r="N69" s="88">
        <v>105</v>
      </c>
      <c r="O69" s="89">
        <v>127</v>
      </c>
      <c r="P69" s="87" t="s">
        <v>1069</v>
      </c>
      <c r="Q69" s="84">
        <f t="shared" si="9"/>
        <v>127</v>
      </c>
      <c r="R69" s="88">
        <v>73</v>
      </c>
      <c r="S69" s="88">
        <v>54</v>
      </c>
      <c r="T69" s="89">
        <v>65</v>
      </c>
      <c r="U69" s="87" t="s">
        <v>1268</v>
      </c>
      <c r="V69" s="435">
        <f t="shared" si="58"/>
        <v>242</v>
      </c>
      <c r="W69" s="436">
        <v>119</v>
      </c>
      <c r="X69" s="436">
        <v>123</v>
      </c>
      <c r="Y69" s="437">
        <v>106</v>
      </c>
      <c r="Z69" s="87" t="s">
        <v>1269</v>
      </c>
      <c r="AA69" s="84">
        <f t="shared" si="10"/>
        <v>30</v>
      </c>
      <c r="AB69" s="88">
        <v>14</v>
      </c>
      <c r="AC69" s="88">
        <v>16</v>
      </c>
      <c r="AD69" s="89">
        <v>14</v>
      </c>
      <c r="AE69" s="87" t="s">
        <v>1270</v>
      </c>
      <c r="AF69" s="84">
        <f t="shared" si="11"/>
        <v>105</v>
      </c>
      <c r="AG69" s="110">
        <v>49</v>
      </c>
      <c r="AH69" s="110">
        <v>56</v>
      </c>
      <c r="AI69" s="91">
        <v>70</v>
      </c>
      <c r="AJ69" s="87" t="s">
        <v>1271</v>
      </c>
      <c r="AK69" s="84">
        <f t="shared" si="12"/>
        <v>212</v>
      </c>
      <c r="AL69" s="88">
        <v>97</v>
      </c>
      <c r="AM69" s="88">
        <v>115</v>
      </c>
      <c r="AN69" s="89">
        <v>119</v>
      </c>
      <c r="AO69" s="87" t="s">
        <v>1265</v>
      </c>
      <c r="AP69" s="435">
        <f t="shared" si="13"/>
        <v>122</v>
      </c>
      <c r="AQ69" s="436">
        <v>56</v>
      </c>
      <c r="AR69" s="436">
        <v>66</v>
      </c>
      <c r="AS69" s="437">
        <v>66</v>
      </c>
      <c r="AT69" s="87" t="s">
        <v>554</v>
      </c>
      <c r="AU69" s="84">
        <f t="shared" ref="AU69" si="136">SUM(AV69:AW69)</f>
        <v>1338</v>
      </c>
      <c r="AV69" s="107">
        <v>667</v>
      </c>
      <c r="AW69" s="107">
        <v>671</v>
      </c>
      <c r="AX69" s="108">
        <v>391</v>
      </c>
    </row>
    <row r="70" spans="1:50" s="82" customFormat="1" ht="14.25" customHeight="1">
      <c r="A70" s="87" t="s">
        <v>1272</v>
      </c>
      <c r="B70" s="84">
        <f t="shared" si="54"/>
        <v>2402</v>
      </c>
      <c r="C70" s="88">
        <v>1230</v>
      </c>
      <c r="D70" s="88">
        <v>1172</v>
      </c>
      <c r="E70" s="89">
        <v>819</v>
      </c>
      <c r="F70" s="87" t="s">
        <v>1266</v>
      </c>
      <c r="G70" s="84">
        <f t="shared" ref="G70" si="137">SUM(H70:I70)</f>
        <v>156</v>
      </c>
      <c r="H70" s="556">
        <v>80</v>
      </c>
      <c r="I70" s="556">
        <v>76</v>
      </c>
      <c r="J70" s="556">
        <v>85</v>
      </c>
      <c r="K70" s="87" t="s">
        <v>1251</v>
      </c>
      <c r="L70" s="84">
        <f t="shared" si="8"/>
        <v>31</v>
      </c>
      <c r="M70" s="88">
        <v>15</v>
      </c>
      <c r="N70" s="88">
        <v>16</v>
      </c>
      <c r="O70" s="89">
        <v>16</v>
      </c>
      <c r="P70" s="87" t="s">
        <v>1282</v>
      </c>
      <c r="Q70" s="84">
        <f t="shared" si="9"/>
        <v>52</v>
      </c>
      <c r="R70" s="88">
        <v>26</v>
      </c>
      <c r="S70" s="88">
        <v>26</v>
      </c>
      <c r="T70" s="89">
        <v>31</v>
      </c>
      <c r="U70" s="87" t="s">
        <v>4921</v>
      </c>
      <c r="V70" s="435">
        <f t="shared" si="58"/>
        <v>2790</v>
      </c>
      <c r="W70" s="436">
        <v>1417</v>
      </c>
      <c r="X70" s="436">
        <v>1373</v>
      </c>
      <c r="Y70" s="437">
        <v>957</v>
      </c>
      <c r="Z70" s="87" t="s">
        <v>1275</v>
      </c>
      <c r="AA70" s="84">
        <f t="shared" si="10"/>
        <v>18</v>
      </c>
      <c r="AB70" s="88">
        <v>10</v>
      </c>
      <c r="AC70" s="88">
        <v>8</v>
      </c>
      <c r="AD70" s="89">
        <v>12</v>
      </c>
      <c r="AE70" s="87" t="s">
        <v>1276</v>
      </c>
      <c r="AF70" s="84">
        <f t="shared" si="11"/>
        <v>64</v>
      </c>
      <c r="AG70" s="110">
        <v>35</v>
      </c>
      <c r="AH70" s="110">
        <v>29</v>
      </c>
      <c r="AI70" s="91">
        <v>42</v>
      </c>
      <c r="AJ70" s="87" t="s">
        <v>1277</v>
      </c>
      <c r="AK70" s="84">
        <f t="shared" si="12"/>
        <v>116</v>
      </c>
      <c r="AL70" s="88">
        <v>55</v>
      </c>
      <c r="AM70" s="88">
        <v>61</v>
      </c>
      <c r="AN70" s="89">
        <v>68</v>
      </c>
      <c r="AO70" s="101" t="s">
        <v>435</v>
      </c>
      <c r="AP70" s="432">
        <f t="shared" si="13"/>
        <v>2463</v>
      </c>
      <c r="AQ70" s="433">
        <f>SUM(AQ71:AQ92)</f>
        <v>1296</v>
      </c>
      <c r="AR70" s="433">
        <f t="shared" ref="AR70:AS70" si="138">SUM(AR71:AR92)</f>
        <v>1167</v>
      </c>
      <c r="AS70" s="434">
        <f t="shared" si="138"/>
        <v>1511</v>
      </c>
      <c r="AT70" s="87" t="s">
        <v>555</v>
      </c>
      <c r="AU70" s="84">
        <f t="shared" ref="AU70" si="139">SUM(AV70:AW70)</f>
        <v>745</v>
      </c>
      <c r="AV70" s="107">
        <v>379</v>
      </c>
      <c r="AW70" s="107">
        <v>366</v>
      </c>
      <c r="AX70" s="108">
        <v>348</v>
      </c>
    </row>
    <row r="71" spans="1:50" s="82" customFormat="1" ht="14.25" customHeight="1">
      <c r="A71" s="87" t="s">
        <v>1279</v>
      </c>
      <c r="B71" s="84">
        <f t="shared" si="54"/>
        <v>1086</v>
      </c>
      <c r="C71" s="88">
        <v>657</v>
      </c>
      <c r="D71" s="88">
        <v>429</v>
      </c>
      <c r="E71" s="89">
        <v>750</v>
      </c>
      <c r="F71" s="87" t="s">
        <v>1273</v>
      </c>
      <c r="G71" s="84">
        <f t="shared" ref="G71" si="140">SUM(H71:I71)</f>
        <v>190</v>
      </c>
      <c r="H71" s="556">
        <v>102</v>
      </c>
      <c r="I71" s="556">
        <v>88</v>
      </c>
      <c r="J71" s="556">
        <v>109</v>
      </c>
      <c r="K71" s="87" t="s">
        <v>1259</v>
      </c>
      <c r="L71" s="84">
        <f t="shared" si="8"/>
        <v>190</v>
      </c>
      <c r="M71" s="88">
        <v>99</v>
      </c>
      <c r="N71" s="88">
        <v>91</v>
      </c>
      <c r="O71" s="89">
        <v>96</v>
      </c>
      <c r="P71" s="101" t="s">
        <v>371</v>
      </c>
      <c r="Q71" s="98">
        <f t="shared" ref="Q71:Q138" si="141">SUM(R71:S71)</f>
        <v>2933</v>
      </c>
      <c r="R71" s="99">
        <f>SUM(R72:R88)</f>
        <v>1531</v>
      </c>
      <c r="S71" s="99">
        <f t="shared" ref="S71:T71" si="142">SUM(S72:S88)</f>
        <v>1402</v>
      </c>
      <c r="T71" s="100">
        <f t="shared" si="142"/>
        <v>1742</v>
      </c>
      <c r="U71" s="87" t="s">
        <v>4976</v>
      </c>
      <c r="V71" s="435">
        <f t="shared" si="58"/>
        <v>757</v>
      </c>
      <c r="W71" s="436">
        <v>368</v>
      </c>
      <c r="X71" s="436">
        <v>389</v>
      </c>
      <c r="Y71" s="437">
        <v>309</v>
      </c>
      <c r="Z71" s="87" t="s">
        <v>1284</v>
      </c>
      <c r="AA71" s="84">
        <f t="shared" ref="AA71:AA134" si="143">SUM(AB71:AC71)</f>
        <v>48</v>
      </c>
      <c r="AB71" s="88">
        <v>25</v>
      </c>
      <c r="AC71" s="88">
        <v>23</v>
      </c>
      <c r="AD71" s="89">
        <v>28</v>
      </c>
      <c r="AE71" s="87" t="s">
        <v>1285</v>
      </c>
      <c r="AF71" s="84">
        <f t="shared" ref="AF71:AF134" si="144">SUM(AG71:AH71)</f>
        <v>52</v>
      </c>
      <c r="AG71" s="110">
        <v>31</v>
      </c>
      <c r="AH71" s="110">
        <v>21</v>
      </c>
      <c r="AI71" s="91">
        <v>32</v>
      </c>
      <c r="AJ71" s="87" t="s">
        <v>1286</v>
      </c>
      <c r="AK71" s="84">
        <f t="shared" ref="AK71:AK134" si="145">SUM(AL71:AM71)</f>
        <v>149</v>
      </c>
      <c r="AL71" s="88">
        <v>80</v>
      </c>
      <c r="AM71" s="88">
        <v>69</v>
      </c>
      <c r="AN71" s="89">
        <v>82</v>
      </c>
      <c r="AO71" s="87" t="s">
        <v>1278</v>
      </c>
      <c r="AP71" s="435">
        <f t="shared" si="13"/>
        <v>204</v>
      </c>
      <c r="AQ71" s="436">
        <v>96</v>
      </c>
      <c r="AR71" s="436">
        <v>108</v>
      </c>
      <c r="AS71" s="437">
        <v>126</v>
      </c>
      <c r="AT71" s="87" t="s">
        <v>556</v>
      </c>
      <c r="AU71" s="84">
        <f t="shared" ref="AU71" si="146">SUM(AV71:AW71)</f>
        <v>338</v>
      </c>
      <c r="AV71" s="107">
        <v>179</v>
      </c>
      <c r="AW71" s="107">
        <v>159</v>
      </c>
      <c r="AX71" s="108">
        <v>201</v>
      </c>
    </row>
    <row r="72" spans="1:50" s="82" customFormat="1" ht="14.25" customHeight="1">
      <c r="A72" s="87" t="s">
        <v>1288</v>
      </c>
      <c r="B72" s="84">
        <f t="shared" si="54"/>
        <v>1588</v>
      </c>
      <c r="C72" s="88">
        <v>990</v>
      </c>
      <c r="D72" s="88">
        <v>598</v>
      </c>
      <c r="E72" s="89">
        <v>1092</v>
      </c>
      <c r="F72" s="87" t="s">
        <v>1280</v>
      </c>
      <c r="G72" s="84">
        <f t="shared" ref="G72" si="147">SUM(H72:I72)</f>
        <v>431</v>
      </c>
      <c r="H72" s="556">
        <v>213</v>
      </c>
      <c r="I72" s="556">
        <v>218</v>
      </c>
      <c r="J72" s="556">
        <v>228</v>
      </c>
      <c r="K72" s="87" t="s">
        <v>1267</v>
      </c>
      <c r="L72" s="84">
        <f t="shared" si="8"/>
        <v>122</v>
      </c>
      <c r="M72" s="88">
        <v>68</v>
      </c>
      <c r="N72" s="88">
        <v>54</v>
      </c>
      <c r="O72" s="89">
        <v>66</v>
      </c>
      <c r="P72" s="87" t="s">
        <v>1298</v>
      </c>
      <c r="Q72" s="84">
        <f t="shared" si="141"/>
        <v>220</v>
      </c>
      <c r="R72" s="88">
        <v>109</v>
      </c>
      <c r="S72" s="88">
        <v>111</v>
      </c>
      <c r="T72" s="89">
        <v>120</v>
      </c>
      <c r="U72" s="87" t="s">
        <v>1274</v>
      </c>
      <c r="V72" s="435">
        <f t="shared" si="58"/>
        <v>254</v>
      </c>
      <c r="W72" s="436">
        <v>126</v>
      </c>
      <c r="X72" s="436">
        <v>128</v>
      </c>
      <c r="Y72" s="437">
        <v>124</v>
      </c>
      <c r="Z72" s="87" t="s">
        <v>1292</v>
      </c>
      <c r="AA72" s="84">
        <f t="shared" si="143"/>
        <v>82</v>
      </c>
      <c r="AB72" s="88">
        <v>43</v>
      </c>
      <c r="AC72" s="88">
        <v>39</v>
      </c>
      <c r="AD72" s="89">
        <v>46</v>
      </c>
      <c r="AE72" s="87" t="s">
        <v>1293</v>
      </c>
      <c r="AF72" s="84">
        <f t="shared" si="144"/>
        <v>148</v>
      </c>
      <c r="AG72" s="110">
        <v>70</v>
      </c>
      <c r="AH72" s="110">
        <v>78</v>
      </c>
      <c r="AI72" s="91">
        <v>90</v>
      </c>
      <c r="AJ72" s="87" t="s">
        <v>1294</v>
      </c>
      <c r="AK72" s="84">
        <f t="shared" si="145"/>
        <v>105</v>
      </c>
      <c r="AL72" s="88">
        <v>51</v>
      </c>
      <c r="AM72" s="88">
        <v>54</v>
      </c>
      <c r="AN72" s="89">
        <v>56</v>
      </c>
      <c r="AO72" s="87" t="s">
        <v>1287</v>
      </c>
      <c r="AP72" s="435">
        <f t="shared" ref="AP72:AP135" si="148">SUM(AQ72:AR72)</f>
        <v>111</v>
      </c>
      <c r="AQ72" s="436">
        <v>56</v>
      </c>
      <c r="AR72" s="436">
        <v>55</v>
      </c>
      <c r="AS72" s="437">
        <v>55</v>
      </c>
      <c r="AT72" s="87" t="s">
        <v>557</v>
      </c>
      <c r="AU72" s="84">
        <f t="shared" ref="AU72" si="149">SUM(AV72:AW72)</f>
        <v>2028</v>
      </c>
      <c r="AV72" s="107">
        <v>977</v>
      </c>
      <c r="AW72" s="107">
        <v>1051</v>
      </c>
      <c r="AX72" s="108">
        <v>913</v>
      </c>
    </row>
    <row r="73" spans="1:50" s="82" customFormat="1" ht="14.25" customHeight="1">
      <c r="A73" s="109" t="s">
        <v>1296</v>
      </c>
      <c r="B73" s="84">
        <f t="shared" si="54"/>
        <v>780</v>
      </c>
      <c r="C73" s="102">
        <v>534</v>
      </c>
      <c r="D73" s="102">
        <v>246</v>
      </c>
      <c r="E73" s="103">
        <v>617</v>
      </c>
      <c r="F73" s="87" t="s">
        <v>1289</v>
      </c>
      <c r="G73" s="84">
        <f t="shared" ref="G73" si="150">SUM(H73:I73)</f>
        <v>290</v>
      </c>
      <c r="H73" s="556">
        <v>144</v>
      </c>
      <c r="I73" s="556">
        <v>146</v>
      </c>
      <c r="J73" s="556">
        <v>152</v>
      </c>
      <c r="K73" s="97" t="s">
        <v>560</v>
      </c>
      <c r="L73" s="98">
        <f t="shared" si="8"/>
        <v>2432</v>
      </c>
      <c r="M73" s="99">
        <f>SUM(M74:M89)</f>
        <v>1246</v>
      </c>
      <c r="N73" s="99">
        <f t="shared" ref="N73:O73" si="151">SUM(N74:N89)</f>
        <v>1186</v>
      </c>
      <c r="O73" s="100">
        <f t="shared" si="151"/>
        <v>1264</v>
      </c>
      <c r="P73" s="87" t="s">
        <v>1306</v>
      </c>
      <c r="Q73" s="84">
        <f t="shared" si="141"/>
        <v>146</v>
      </c>
      <c r="R73" s="88">
        <v>67</v>
      </c>
      <c r="S73" s="88">
        <v>79</v>
      </c>
      <c r="T73" s="89">
        <v>87</v>
      </c>
      <c r="U73" s="87" t="s">
        <v>1283</v>
      </c>
      <c r="V73" s="435">
        <f t="shared" si="58"/>
        <v>99</v>
      </c>
      <c r="W73" s="436">
        <v>50</v>
      </c>
      <c r="X73" s="436">
        <v>49</v>
      </c>
      <c r="Y73" s="437">
        <v>50</v>
      </c>
      <c r="Z73" s="101" t="s">
        <v>285</v>
      </c>
      <c r="AA73" s="98">
        <f t="shared" si="143"/>
        <v>1938</v>
      </c>
      <c r="AB73" s="99">
        <f>SUM(AB74:AB89)</f>
        <v>993</v>
      </c>
      <c r="AC73" s="99">
        <f t="shared" ref="AC73:AD73" si="152">SUM(AC74:AC89)</f>
        <v>945</v>
      </c>
      <c r="AD73" s="100">
        <f t="shared" si="152"/>
        <v>1122</v>
      </c>
      <c r="AE73" s="87" t="s">
        <v>1300</v>
      </c>
      <c r="AF73" s="84">
        <f t="shared" si="144"/>
        <v>230</v>
      </c>
      <c r="AG73" s="110">
        <v>114</v>
      </c>
      <c r="AH73" s="110">
        <v>116</v>
      </c>
      <c r="AI73" s="91">
        <v>144</v>
      </c>
      <c r="AJ73" s="87" t="s">
        <v>1301</v>
      </c>
      <c r="AK73" s="84">
        <f t="shared" si="145"/>
        <v>140</v>
      </c>
      <c r="AL73" s="88">
        <v>58</v>
      </c>
      <c r="AM73" s="88">
        <v>82</v>
      </c>
      <c r="AN73" s="89">
        <v>75</v>
      </c>
      <c r="AO73" s="87" t="s">
        <v>1295</v>
      </c>
      <c r="AP73" s="435">
        <f t="shared" si="148"/>
        <v>108</v>
      </c>
      <c r="AQ73" s="436">
        <v>53</v>
      </c>
      <c r="AR73" s="436">
        <v>55</v>
      </c>
      <c r="AS73" s="437">
        <v>69</v>
      </c>
      <c r="AT73" s="87" t="s">
        <v>558</v>
      </c>
      <c r="AU73" s="84">
        <f t="shared" ref="AU73" si="153">SUM(AV73:AW73)</f>
        <v>864</v>
      </c>
      <c r="AV73" s="107">
        <v>405</v>
      </c>
      <c r="AW73" s="107">
        <v>459</v>
      </c>
      <c r="AX73" s="108">
        <v>432</v>
      </c>
    </row>
    <row r="74" spans="1:50" s="82" customFormat="1" ht="14.25" customHeight="1">
      <c r="A74" s="109" t="s">
        <v>1303</v>
      </c>
      <c r="B74" s="84">
        <f t="shared" si="54"/>
        <v>1402</v>
      </c>
      <c r="C74" s="102">
        <v>949</v>
      </c>
      <c r="D74" s="102">
        <v>453</v>
      </c>
      <c r="E74" s="103">
        <v>1064</v>
      </c>
      <c r="F74" s="97" t="s">
        <v>242</v>
      </c>
      <c r="G74" s="98">
        <f t="shared" ref="G74" si="154">SUM(H74:I74)</f>
        <v>9254</v>
      </c>
      <c r="H74" s="99">
        <f>SUM(H75:H99)</f>
        <v>4708</v>
      </c>
      <c r="I74" s="99">
        <f t="shared" ref="I74:J74" si="155">SUM(I75:I99)</f>
        <v>4546</v>
      </c>
      <c r="J74" s="100">
        <f t="shared" si="155"/>
        <v>5107</v>
      </c>
      <c r="K74" s="87" t="s">
        <v>1281</v>
      </c>
      <c r="L74" s="84">
        <f t="shared" ref="L74:L137" si="156">SUM(M74:N74)</f>
        <v>356</v>
      </c>
      <c r="M74" s="88">
        <v>185</v>
      </c>
      <c r="N74" s="88">
        <v>171</v>
      </c>
      <c r="O74" s="89">
        <v>189</v>
      </c>
      <c r="P74" s="87" t="s">
        <v>1315</v>
      </c>
      <c r="Q74" s="84">
        <f t="shared" si="141"/>
        <v>377</v>
      </c>
      <c r="R74" s="88">
        <v>184</v>
      </c>
      <c r="S74" s="88">
        <v>193</v>
      </c>
      <c r="T74" s="89">
        <v>215</v>
      </c>
      <c r="U74" s="87" t="s">
        <v>1291</v>
      </c>
      <c r="V74" s="435">
        <f t="shared" si="58"/>
        <v>203</v>
      </c>
      <c r="W74" s="436">
        <v>110</v>
      </c>
      <c r="X74" s="436">
        <v>93</v>
      </c>
      <c r="Y74" s="437">
        <v>104</v>
      </c>
      <c r="Z74" s="87" t="s">
        <v>1308</v>
      </c>
      <c r="AA74" s="84">
        <f t="shared" si="143"/>
        <v>157</v>
      </c>
      <c r="AB74" s="88">
        <v>76</v>
      </c>
      <c r="AC74" s="88">
        <v>81</v>
      </c>
      <c r="AD74" s="89">
        <v>78</v>
      </c>
      <c r="AE74" s="87" t="s">
        <v>1309</v>
      </c>
      <c r="AF74" s="84">
        <f t="shared" si="144"/>
        <v>185</v>
      </c>
      <c r="AG74" s="110">
        <v>90</v>
      </c>
      <c r="AH74" s="110">
        <v>95</v>
      </c>
      <c r="AI74" s="91">
        <v>110</v>
      </c>
      <c r="AJ74" s="87" t="s">
        <v>1310</v>
      </c>
      <c r="AK74" s="84">
        <f t="shared" si="145"/>
        <v>105</v>
      </c>
      <c r="AL74" s="88">
        <v>52</v>
      </c>
      <c r="AM74" s="88">
        <v>53</v>
      </c>
      <c r="AN74" s="89">
        <v>52</v>
      </c>
      <c r="AO74" s="87" t="s">
        <v>1302</v>
      </c>
      <c r="AP74" s="435">
        <f t="shared" si="148"/>
        <v>154</v>
      </c>
      <c r="AQ74" s="436">
        <v>87</v>
      </c>
      <c r="AR74" s="436">
        <v>67</v>
      </c>
      <c r="AS74" s="437">
        <v>82</v>
      </c>
      <c r="AT74" s="87" t="s">
        <v>559</v>
      </c>
      <c r="AU74" s="84">
        <f t="shared" ref="AU74" si="157">SUM(AV74:AW74)</f>
        <v>355</v>
      </c>
      <c r="AV74" s="107">
        <v>201</v>
      </c>
      <c r="AW74" s="107">
        <v>154</v>
      </c>
      <c r="AX74" s="108">
        <v>63</v>
      </c>
    </row>
    <row r="75" spans="1:50" s="82" customFormat="1" ht="14.25" customHeight="1">
      <c r="A75" s="109" t="s">
        <v>1312</v>
      </c>
      <c r="B75" s="84">
        <f t="shared" si="54"/>
        <v>1629</v>
      </c>
      <c r="C75" s="102">
        <v>828</v>
      </c>
      <c r="D75" s="102">
        <v>801</v>
      </c>
      <c r="E75" s="103">
        <v>577</v>
      </c>
      <c r="F75" s="87" t="s">
        <v>1304</v>
      </c>
      <c r="G75" s="84">
        <f t="shared" ref="G75" si="158">SUM(H75:I75)</f>
        <v>541</v>
      </c>
      <c r="H75" s="552">
        <v>285</v>
      </c>
      <c r="I75" s="552">
        <v>256</v>
      </c>
      <c r="J75" s="553">
        <v>316</v>
      </c>
      <c r="K75" s="87" t="s">
        <v>1290</v>
      </c>
      <c r="L75" s="84">
        <f t="shared" si="156"/>
        <v>78</v>
      </c>
      <c r="M75" s="88">
        <v>40</v>
      </c>
      <c r="N75" s="88">
        <v>38</v>
      </c>
      <c r="O75" s="89">
        <v>44</v>
      </c>
      <c r="P75" s="87" t="s">
        <v>1323</v>
      </c>
      <c r="Q75" s="84">
        <f t="shared" si="141"/>
        <v>171</v>
      </c>
      <c r="R75" s="88">
        <v>87</v>
      </c>
      <c r="S75" s="88">
        <v>84</v>
      </c>
      <c r="T75" s="89">
        <v>101</v>
      </c>
      <c r="U75" s="87" t="s">
        <v>1299</v>
      </c>
      <c r="V75" s="435">
        <f t="shared" si="58"/>
        <v>276</v>
      </c>
      <c r="W75" s="436">
        <v>151</v>
      </c>
      <c r="X75" s="436">
        <v>125</v>
      </c>
      <c r="Y75" s="437">
        <v>147</v>
      </c>
      <c r="Z75" s="87" t="s">
        <v>1316</v>
      </c>
      <c r="AA75" s="84">
        <f t="shared" si="143"/>
        <v>72</v>
      </c>
      <c r="AB75" s="88">
        <v>34</v>
      </c>
      <c r="AC75" s="88">
        <v>38</v>
      </c>
      <c r="AD75" s="89">
        <v>41</v>
      </c>
      <c r="AE75" s="87" t="s">
        <v>1317</v>
      </c>
      <c r="AF75" s="84">
        <f t="shared" si="144"/>
        <v>340</v>
      </c>
      <c r="AG75" s="110">
        <v>160</v>
      </c>
      <c r="AH75" s="110">
        <v>180</v>
      </c>
      <c r="AI75" s="91">
        <v>214</v>
      </c>
      <c r="AJ75" s="87" t="s">
        <v>1318</v>
      </c>
      <c r="AK75" s="84">
        <f t="shared" si="145"/>
        <v>119</v>
      </c>
      <c r="AL75" s="88">
        <v>59</v>
      </c>
      <c r="AM75" s="88">
        <v>60</v>
      </c>
      <c r="AN75" s="89">
        <v>71</v>
      </c>
      <c r="AO75" s="87" t="s">
        <v>1311</v>
      </c>
      <c r="AP75" s="435">
        <f t="shared" si="148"/>
        <v>131</v>
      </c>
      <c r="AQ75" s="436">
        <v>63</v>
      </c>
      <c r="AR75" s="436">
        <v>68</v>
      </c>
      <c r="AS75" s="437">
        <v>70</v>
      </c>
      <c r="AT75" s="87" t="s">
        <v>561</v>
      </c>
      <c r="AU75" s="84">
        <f t="shared" ref="AU75" si="159">SUM(AV75:AW75)</f>
        <v>2524</v>
      </c>
      <c r="AV75" s="107">
        <v>1259</v>
      </c>
      <c r="AW75" s="107">
        <v>1265</v>
      </c>
      <c r="AX75" s="108">
        <v>1115</v>
      </c>
    </row>
    <row r="76" spans="1:50" s="82" customFormat="1" ht="14.25" customHeight="1">
      <c r="A76" s="109" t="s">
        <v>1320</v>
      </c>
      <c r="B76" s="84">
        <f t="shared" si="54"/>
        <v>1482</v>
      </c>
      <c r="C76" s="102">
        <v>768</v>
      </c>
      <c r="D76" s="102">
        <v>714</v>
      </c>
      <c r="E76" s="103">
        <v>599</v>
      </c>
      <c r="F76" s="87" t="s">
        <v>1313</v>
      </c>
      <c r="G76" s="84">
        <f t="shared" ref="G76" si="160">SUM(H76:I76)</f>
        <v>1529</v>
      </c>
      <c r="H76" s="552">
        <v>823</v>
      </c>
      <c r="I76" s="552">
        <v>706</v>
      </c>
      <c r="J76" s="553">
        <v>839</v>
      </c>
      <c r="K76" s="87" t="s">
        <v>1297</v>
      </c>
      <c r="L76" s="84">
        <f t="shared" si="156"/>
        <v>172</v>
      </c>
      <c r="M76" s="88">
        <v>85</v>
      </c>
      <c r="N76" s="88">
        <v>87</v>
      </c>
      <c r="O76" s="89">
        <v>86</v>
      </c>
      <c r="P76" s="87" t="s">
        <v>1332</v>
      </c>
      <c r="Q76" s="84">
        <f t="shared" si="141"/>
        <v>126</v>
      </c>
      <c r="R76" s="88">
        <v>65</v>
      </c>
      <c r="S76" s="88">
        <v>61</v>
      </c>
      <c r="T76" s="89">
        <v>66</v>
      </c>
      <c r="U76" s="87" t="s">
        <v>1307</v>
      </c>
      <c r="V76" s="435">
        <f t="shared" si="58"/>
        <v>236</v>
      </c>
      <c r="W76" s="436">
        <v>115</v>
      </c>
      <c r="X76" s="436">
        <v>121</v>
      </c>
      <c r="Y76" s="437">
        <v>95</v>
      </c>
      <c r="Z76" s="87" t="s">
        <v>1325</v>
      </c>
      <c r="AA76" s="84">
        <f t="shared" si="143"/>
        <v>175</v>
      </c>
      <c r="AB76" s="88">
        <v>92</v>
      </c>
      <c r="AC76" s="88">
        <v>83</v>
      </c>
      <c r="AD76" s="89">
        <v>95</v>
      </c>
      <c r="AE76" s="87" t="s">
        <v>1326</v>
      </c>
      <c r="AF76" s="84">
        <f t="shared" si="144"/>
        <v>61</v>
      </c>
      <c r="AG76" s="110">
        <v>32</v>
      </c>
      <c r="AH76" s="110">
        <v>29</v>
      </c>
      <c r="AI76" s="91">
        <v>44</v>
      </c>
      <c r="AJ76" s="87" t="s">
        <v>1327</v>
      </c>
      <c r="AK76" s="84">
        <f t="shared" si="145"/>
        <v>66</v>
      </c>
      <c r="AL76" s="88">
        <v>31</v>
      </c>
      <c r="AM76" s="88">
        <v>35</v>
      </c>
      <c r="AN76" s="89">
        <v>41</v>
      </c>
      <c r="AO76" s="87" t="s">
        <v>1319</v>
      </c>
      <c r="AP76" s="435">
        <f t="shared" si="148"/>
        <v>111</v>
      </c>
      <c r="AQ76" s="436">
        <v>60</v>
      </c>
      <c r="AR76" s="436">
        <v>51</v>
      </c>
      <c r="AS76" s="437">
        <v>62</v>
      </c>
      <c r="AT76" s="87" t="s">
        <v>562</v>
      </c>
      <c r="AU76" s="84">
        <f t="shared" ref="AU76" si="161">SUM(AV76:AW76)</f>
        <v>776</v>
      </c>
      <c r="AV76" s="107">
        <v>462</v>
      </c>
      <c r="AW76" s="107">
        <v>314</v>
      </c>
      <c r="AX76" s="108">
        <v>549</v>
      </c>
    </row>
    <row r="77" spans="1:50" s="82" customFormat="1" ht="14.25" customHeight="1">
      <c r="A77" s="109" t="s">
        <v>1329</v>
      </c>
      <c r="B77" s="84">
        <f t="shared" si="54"/>
        <v>1419</v>
      </c>
      <c r="C77" s="102">
        <v>738</v>
      </c>
      <c r="D77" s="102">
        <v>681</v>
      </c>
      <c r="E77" s="103">
        <v>532</v>
      </c>
      <c r="F77" s="87" t="s">
        <v>1321</v>
      </c>
      <c r="G77" s="84">
        <f t="shared" ref="G77" si="162">SUM(H77:I77)</f>
        <v>275</v>
      </c>
      <c r="H77" s="552">
        <v>128</v>
      </c>
      <c r="I77" s="552">
        <v>147</v>
      </c>
      <c r="J77" s="553">
        <v>156</v>
      </c>
      <c r="K77" s="87" t="s">
        <v>1305</v>
      </c>
      <c r="L77" s="84">
        <f t="shared" si="156"/>
        <v>86</v>
      </c>
      <c r="M77" s="88">
        <v>44</v>
      </c>
      <c r="N77" s="88">
        <v>42</v>
      </c>
      <c r="O77" s="89">
        <v>42</v>
      </c>
      <c r="P77" s="87" t="s">
        <v>1339</v>
      </c>
      <c r="Q77" s="84">
        <f t="shared" si="141"/>
        <v>360</v>
      </c>
      <c r="R77" s="88">
        <v>232</v>
      </c>
      <c r="S77" s="88">
        <v>128</v>
      </c>
      <c r="T77" s="89">
        <v>288</v>
      </c>
      <c r="U77" s="87" t="s">
        <v>638</v>
      </c>
      <c r="V77" s="435">
        <f t="shared" si="58"/>
        <v>319</v>
      </c>
      <c r="W77" s="436">
        <v>164</v>
      </c>
      <c r="X77" s="436">
        <v>155</v>
      </c>
      <c r="Y77" s="437">
        <v>151</v>
      </c>
      <c r="Z77" s="87" t="s">
        <v>1334</v>
      </c>
      <c r="AA77" s="84">
        <f t="shared" si="143"/>
        <v>122</v>
      </c>
      <c r="AB77" s="88">
        <v>69</v>
      </c>
      <c r="AC77" s="88">
        <v>53</v>
      </c>
      <c r="AD77" s="89">
        <v>73</v>
      </c>
      <c r="AE77" s="87" t="s">
        <v>1335</v>
      </c>
      <c r="AF77" s="84">
        <f t="shared" si="144"/>
        <v>86</v>
      </c>
      <c r="AG77" s="110">
        <v>47</v>
      </c>
      <c r="AH77" s="110">
        <v>39</v>
      </c>
      <c r="AI77" s="91">
        <v>49</v>
      </c>
      <c r="AJ77" s="87" t="s">
        <v>1336</v>
      </c>
      <c r="AK77" s="84">
        <f t="shared" si="145"/>
        <v>57</v>
      </c>
      <c r="AL77" s="88">
        <v>25</v>
      </c>
      <c r="AM77" s="88">
        <v>32</v>
      </c>
      <c r="AN77" s="89">
        <v>35</v>
      </c>
      <c r="AO77" s="87" t="s">
        <v>1328</v>
      </c>
      <c r="AP77" s="435">
        <f t="shared" si="148"/>
        <v>424</v>
      </c>
      <c r="AQ77" s="436">
        <v>262</v>
      </c>
      <c r="AR77" s="436">
        <v>162</v>
      </c>
      <c r="AS77" s="437">
        <v>319</v>
      </c>
      <c r="AT77" s="87" t="s">
        <v>563</v>
      </c>
      <c r="AU77" s="84">
        <f t="shared" ref="AU77" si="163">SUM(AV77:AW77)</f>
        <v>355</v>
      </c>
      <c r="AV77" s="107">
        <v>198</v>
      </c>
      <c r="AW77" s="107">
        <v>157</v>
      </c>
      <c r="AX77" s="108">
        <v>293</v>
      </c>
    </row>
    <row r="78" spans="1:50" s="82" customFormat="1" ht="14.25" customHeight="1">
      <c r="A78" s="109" t="s">
        <v>567</v>
      </c>
      <c r="B78" s="84">
        <f t="shared" si="54"/>
        <v>2186</v>
      </c>
      <c r="C78" s="102">
        <v>1113</v>
      </c>
      <c r="D78" s="102">
        <v>1073</v>
      </c>
      <c r="E78" s="103">
        <v>822</v>
      </c>
      <c r="F78" s="87" t="s">
        <v>1330</v>
      </c>
      <c r="G78" s="84">
        <f t="shared" ref="G78" si="164">SUM(H78:I78)</f>
        <v>296</v>
      </c>
      <c r="H78" s="552">
        <v>150</v>
      </c>
      <c r="I78" s="552">
        <v>146</v>
      </c>
      <c r="J78" s="553">
        <v>156</v>
      </c>
      <c r="K78" s="87" t="s">
        <v>1314</v>
      </c>
      <c r="L78" s="84">
        <f t="shared" si="156"/>
        <v>195</v>
      </c>
      <c r="M78" s="88">
        <v>102</v>
      </c>
      <c r="N78" s="88">
        <v>93</v>
      </c>
      <c r="O78" s="89">
        <v>85</v>
      </c>
      <c r="P78" s="87" t="s">
        <v>1348</v>
      </c>
      <c r="Q78" s="84">
        <f t="shared" si="141"/>
        <v>176</v>
      </c>
      <c r="R78" s="88">
        <v>95</v>
      </c>
      <c r="S78" s="88">
        <v>81</v>
      </c>
      <c r="T78" s="89">
        <v>98</v>
      </c>
      <c r="U78" s="87" t="s">
        <v>1324</v>
      </c>
      <c r="V78" s="435">
        <f t="shared" si="58"/>
        <v>260</v>
      </c>
      <c r="W78" s="436">
        <v>139</v>
      </c>
      <c r="X78" s="436">
        <v>121</v>
      </c>
      <c r="Y78" s="437">
        <v>124</v>
      </c>
      <c r="Z78" s="87" t="s">
        <v>1341</v>
      </c>
      <c r="AA78" s="84">
        <f t="shared" si="143"/>
        <v>181</v>
      </c>
      <c r="AB78" s="88">
        <v>97</v>
      </c>
      <c r="AC78" s="88">
        <v>84</v>
      </c>
      <c r="AD78" s="89">
        <v>94</v>
      </c>
      <c r="AE78" s="87" t="s">
        <v>1342</v>
      </c>
      <c r="AF78" s="84">
        <f t="shared" si="144"/>
        <v>290</v>
      </c>
      <c r="AG78" s="110">
        <v>138</v>
      </c>
      <c r="AH78" s="110">
        <v>152</v>
      </c>
      <c r="AI78" s="91">
        <v>167</v>
      </c>
      <c r="AJ78" s="87" t="s">
        <v>1343</v>
      </c>
      <c r="AK78" s="84">
        <f t="shared" si="145"/>
        <v>43</v>
      </c>
      <c r="AL78" s="88">
        <v>22</v>
      </c>
      <c r="AM78" s="88">
        <v>21</v>
      </c>
      <c r="AN78" s="89">
        <v>24</v>
      </c>
      <c r="AO78" s="87" t="s">
        <v>1337</v>
      </c>
      <c r="AP78" s="435">
        <f t="shared" si="148"/>
        <v>112</v>
      </c>
      <c r="AQ78" s="436">
        <v>54</v>
      </c>
      <c r="AR78" s="436">
        <v>58</v>
      </c>
      <c r="AS78" s="437">
        <v>61</v>
      </c>
      <c r="AT78" s="87" t="s">
        <v>564</v>
      </c>
      <c r="AU78" s="84">
        <f t="shared" ref="AU78" si="165">SUM(AV78:AW78)</f>
        <v>58</v>
      </c>
      <c r="AV78" s="107">
        <v>29</v>
      </c>
      <c r="AW78" s="107">
        <v>29</v>
      </c>
      <c r="AX78" s="108">
        <v>34</v>
      </c>
    </row>
    <row r="79" spans="1:50" s="82" customFormat="1" ht="14.25" customHeight="1">
      <c r="A79" s="87" t="s">
        <v>1345</v>
      </c>
      <c r="B79" s="84">
        <f t="shared" si="54"/>
        <v>189</v>
      </c>
      <c r="C79" s="88">
        <v>109</v>
      </c>
      <c r="D79" s="88">
        <v>80</v>
      </c>
      <c r="E79" s="89">
        <v>103</v>
      </c>
      <c r="F79" s="87" t="s">
        <v>5116</v>
      </c>
      <c r="G79" s="84">
        <f t="shared" ref="G79" si="166">SUM(H79:I79)</f>
        <v>675</v>
      </c>
      <c r="H79" s="552">
        <v>309</v>
      </c>
      <c r="I79" s="552">
        <v>366</v>
      </c>
      <c r="J79" s="553">
        <v>392</v>
      </c>
      <c r="K79" s="87" t="s">
        <v>1322</v>
      </c>
      <c r="L79" s="84">
        <f t="shared" si="156"/>
        <v>67</v>
      </c>
      <c r="M79" s="88">
        <v>32</v>
      </c>
      <c r="N79" s="88">
        <v>35</v>
      </c>
      <c r="O79" s="89">
        <v>37</v>
      </c>
      <c r="P79" s="87" t="s">
        <v>1356</v>
      </c>
      <c r="Q79" s="84">
        <f t="shared" si="141"/>
        <v>159</v>
      </c>
      <c r="R79" s="88">
        <v>79</v>
      </c>
      <c r="S79" s="88">
        <v>80</v>
      </c>
      <c r="T79" s="89">
        <v>87</v>
      </c>
      <c r="U79" s="87" t="s">
        <v>1333</v>
      </c>
      <c r="V79" s="435">
        <f t="shared" si="58"/>
        <v>417</v>
      </c>
      <c r="W79" s="436">
        <v>213</v>
      </c>
      <c r="X79" s="436">
        <v>204</v>
      </c>
      <c r="Y79" s="437">
        <v>197</v>
      </c>
      <c r="Z79" s="87" t="s">
        <v>1350</v>
      </c>
      <c r="AA79" s="84">
        <f t="shared" si="143"/>
        <v>190</v>
      </c>
      <c r="AB79" s="88">
        <v>90</v>
      </c>
      <c r="AC79" s="88">
        <v>100</v>
      </c>
      <c r="AD79" s="89">
        <v>110</v>
      </c>
      <c r="AE79" s="87" t="s">
        <v>1351</v>
      </c>
      <c r="AF79" s="84">
        <f t="shared" si="144"/>
        <v>243</v>
      </c>
      <c r="AG79" s="90">
        <v>115</v>
      </c>
      <c r="AH79" s="110">
        <v>128</v>
      </c>
      <c r="AI79" s="91">
        <v>156</v>
      </c>
      <c r="AJ79" s="87" t="s">
        <v>1352</v>
      </c>
      <c r="AK79" s="84">
        <f t="shared" si="145"/>
        <v>32</v>
      </c>
      <c r="AL79" s="88">
        <v>14</v>
      </c>
      <c r="AM79" s="88">
        <v>18</v>
      </c>
      <c r="AN79" s="89">
        <v>20</v>
      </c>
      <c r="AO79" s="87" t="s">
        <v>1344</v>
      </c>
      <c r="AP79" s="435">
        <f t="shared" si="148"/>
        <v>83</v>
      </c>
      <c r="AQ79" s="436">
        <v>48</v>
      </c>
      <c r="AR79" s="436">
        <v>35</v>
      </c>
      <c r="AS79" s="437">
        <v>50</v>
      </c>
      <c r="AT79" s="87" t="s">
        <v>565</v>
      </c>
      <c r="AU79" s="84">
        <f t="shared" ref="AU79" si="167">SUM(AV79:AW79)</f>
        <v>75</v>
      </c>
      <c r="AV79" s="107">
        <v>39</v>
      </c>
      <c r="AW79" s="107">
        <v>36</v>
      </c>
      <c r="AX79" s="108">
        <v>39</v>
      </c>
    </row>
    <row r="80" spans="1:50" s="82" customFormat="1" ht="14.25" customHeight="1">
      <c r="A80" s="87" t="s">
        <v>1354</v>
      </c>
      <c r="B80" s="84">
        <f t="shared" si="54"/>
        <v>61</v>
      </c>
      <c r="C80" s="88">
        <v>35</v>
      </c>
      <c r="D80" s="88">
        <v>26</v>
      </c>
      <c r="E80" s="89">
        <v>36</v>
      </c>
      <c r="F80" s="87" t="s">
        <v>1346</v>
      </c>
      <c r="G80" s="84">
        <f t="shared" ref="G80" si="168">SUM(H80:I80)</f>
        <v>675</v>
      </c>
      <c r="H80" s="117">
        <v>354</v>
      </c>
      <c r="I80" s="117">
        <v>321</v>
      </c>
      <c r="J80" s="118">
        <v>321</v>
      </c>
      <c r="K80" s="87" t="s">
        <v>1331</v>
      </c>
      <c r="L80" s="84">
        <f t="shared" si="156"/>
        <v>85</v>
      </c>
      <c r="M80" s="88">
        <v>43</v>
      </c>
      <c r="N80" s="88">
        <v>42</v>
      </c>
      <c r="O80" s="89">
        <v>40</v>
      </c>
      <c r="P80" s="87" t="s">
        <v>1363</v>
      </c>
      <c r="Q80" s="84">
        <f t="shared" si="141"/>
        <v>151</v>
      </c>
      <c r="R80" s="88">
        <v>82</v>
      </c>
      <c r="S80" s="88">
        <v>69</v>
      </c>
      <c r="T80" s="89">
        <v>87</v>
      </c>
      <c r="U80" s="87" t="s">
        <v>1340</v>
      </c>
      <c r="V80" s="435">
        <f t="shared" si="58"/>
        <v>351</v>
      </c>
      <c r="W80" s="436">
        <v>173</v>
      </c>
      <c r="X80" s="436">
        <v>178</v>
      </c>
      <c r="Y80" s="437">
        <v>136</v>
      </c>
      <c r="Z80" s="87" t="s">
        <v>1358</v>
      </c>
      <c r="AA80" s="84">
        <f t="shared" si="143"/>
        <v>87</v>
      </c>
      <c r="AB80" s="88">
        <v>46</v>
      </c>
      <c r="AC80" s="88">
        <v>41</v>
      </c>
      <c r="AD80" s="89">
        <v>54</v>
      </c>
      <c r="AE80" s="87" t="s">
        <v>1359</v>
      </c>
      <c r="AF80" s="84">
        <f t="shared" si="144"/>
        <v>73</v>
      </c>
      <c r="AG80" s="110">
        <v>35</v>
      </c>
      <c r="AH80" s="110">
        <v>38</v>
      </c>
      <c r="AI80" s="91">
        <v>48</v>
      </c>
      <c r="AJ80" s="97" t="s">
        <v>414</v>
      </c>
      <c r="AK80" s="98">
        <f t="shared" si="145"/>
        <v>3961</v>
      </c>
      <c r="AL80" s="99">
        <f>SUM(AL81:AL105)</f>
        <v>1934</v>
      </c>
      <c r="AM80" s="99">
        <f t="shared" ref="AM80:AN80" si="169">SUM(AM81:AM105)</f>
        <v>2027</v>
      </c>
      <c r="AN80" s="100">
        <f t="shared" si="169"/>
        <v>2237</v>
      </c>
      <c r="AO80" s="87" t="s">
        <v>1353</v>
      </c>
      <c r="AP80" s="435">
        <f t="shared" si="148"/>
        <v>50</v>
      </c>
      <c r="AQ80" s="436">
        <v>21</v>
      </c>
      <c r="AR80" s="436">
        <v>29</v>
      </c>
      <c r="AS80" s="437">
        <v>31</v>
      </c>
      <c r="AT80" s="87" t="s">
        <v>566</v>
      </c>
      <c r="AU80" s="84">
        <f t="shared" ref="AU80" si="170">SUM(AV80:AW80)</f>
        <v>0</v>
      </c>
      <c r="AV80" s="111">
        <v>0</v>
      </c>
      <c r="AW80" s="111">
        <v>0</v>
      </c>
      <c r="AX80" s="112">
        <v>0</v>
      </c>
    </row>
    <row r="81" spans="1:50" s="82" customFormat="1" ht="14.25" customHeight="1">
      <c r="A81" s="87" t="s">
        <v>1361</v>
      </c>
      <c r="B81" s="84">
        <f t="shared" si="54"/>
        <v>2406</v>
      </c>
      <c r="C81" s="88">
        <v>1498</v>
      </c>
      <c r="D81" s="88">
        <v>908</v>
      </c>
      <c r="E81" s="89">
        <v>1386</v>
      </c>
      <c r="F81" s="87" t="s">
        <v>1355</v>
      </c>
      <c r="G81" s="84">
        <f t="shared" ref="G81" si="171">SUM(H81:I81)</f>
        <v>665</v>
      </c>
      <c r="H81" s="117">
        <v>346</v>
      </c>
      <c r="I81" s="117">
        <v>319</v>
      </c>
      <c r="J81" s="118">
        <v>386</v>
      </c>
      <c r="K81" s="87" t="s">
        <v>1338</v>
      </c>
      <c r="L81" s="84">
        <f t="shared" si="156"/>
        <v>87</v>
      </c>
      <c r="M81" s="88">
        <v>43</v>
      </c>
      <c r="N81" s="88">
        <v>44</v>
      </c>
      <c r="O81" s="89">
        <v>45</v>
      </c>
      <c r="P81" s="87" t="s">
        <v>1372</v>
      </c>
      <c r="Q81" s="84">
        <f t="shared" si="141"/>
        <v>121</v>
      </c>
      <c r="R81" s="88">
        <v>63</v>
      </c>
      <c r="S81" s="88">
        <v>58</v>
      </c>
      <c r="T81" s="89">
        <v>71</v>
      </c>
      <c r="U81" s="87" t="s">
        <v>1349</v>
      </c>
      <c r="V81" s="435">
        <f t="shared" si="58"/>
        <v>695</v>
      </c>
      <c r="W81" s="436">
        <v>347</v>
      </c>
      <c r="X81" s="436">
        <v>348</v>
      </c>
      <c r="Y81" s="437">
        <v>280</v>
      </c>
      <c r="Z81" s="87" t="s">
        <v>1365</v>
      </c>
      <c r="AA81" s="84">
        <f t="shared" si="143"/>
        <v>133</v>
      </c>
      <c r="AB81" s="88">
        <v>62</v>
      </c>
      <c r="AC81" s="88">
        <v>71</v>
      </c>
      <c r="AD81" s="89">
        <v>69</v>
      </c>
      <c r="AE81" s="87" t="s">
        <v>1366</v>
      </c>
      <c r="AF81" s="84">
        <f t="shared" si="144"/>
        <v>63</v>
      </c>
      <c r="AG81" s="110">
        <v>32</v>
      </c>
      <c r="AH81" s="110">
        <v>31</v>
      </c>
      <c r="AI81" s="91">
        <v>42</v>
      </c>
      <c r="AJ81" s="87" t="s">
        <v>1367</v>
      </c>
      <c r="AK81" s="84">
        <f t="shared" si="145"/>
        <v>217</v>
      </c>
      <c r="AL81" s="102">
        <v>114</v>
      </c>
      <c r="AM81" s="102">
        <v>103</v>
      </c>
      <c r="AN81" s="103">
        <v>122</v>
      </c>
      <c r="AO81" s="87" t="s">
        <v>1360</v>
      </c>
      <c r="AP81" s="435">
        <f t="shared" si="148"/>
        <v>56</v>
      </c>
      <c r="AQ81" s="436">
        <v>31</v>
      </c>
      <c r="AR81" s="436">
        <v>25</v>
      </c>
      <c r="AS81" s="437">
        <v>38</v>
      </c>
      <c r="AT81" s="87" t="s">
        <v>568</v>
      </c>
      <c r="AU81" s="84">
        <f t="shared" ref="AU81" si="172">SUM(AV81:AW81)</f>
        <v>442</v>
      </c>
      <c r="AV81" s="107">
        <v>256</v>
      </c>
      <c r="AW81" s="107">
        <v>186</v>
      </c>
      <c r="AX81" s="108">
        <v>371</v>
      </c>
    </row>
    <row r="82" spans="1:50" s="82" customFormat="1" ht="14.25" customHeight="1">
      <c r="A82" s="83" t="s">
        <v>1369</v>
      </c>
      <c r="B82" s="84">
        <f t="shared" si="54"/>
        <v>618</v>
      </c>
      <c r="C82" s="85">
        <v>312</v>
      </c>
      <c r="D82" s="85">
        <v>306</v>
      </c>
      <c r="E82" s="86">
        <v>303</v>
      </c>
      <c r="F82" s="87" t="s">
        <v>1362</v>
      </c>
      <c r="G82" s="84">
        <f t="shared" ref="G82" si="173">SUM(H82:I82)</f>
        <v>280</v>
      </c>
      <c r="H82" s="117">
        <v>143</v>
      </c>
      <c r="I82" s="117">
        <v>137</v>
      </c>
      <c r="J82" s="118">
        <v>180</v>
      </c>
      <c r="K82" s="87" t="s">
        <v>1347</v>
      </c>
      <c r="L82" s="84">
        <f t="shared" si="156"/>
        <v>255</v>
      </c>
      <c r="M82" s="88">
        <v>137</v>
      </c>
      <c r="N82" s="88">
        <v>118</v>
      </c>
      <c r="O82" s="89">
        <v>130</v>
      </c>
      <c r="P82" s="87" t="s">
        <v>1381</v>
      </c>
      <c r="Q82" s="84">
        <f t="shared" si="141"/>
        <v>127</v>
      </c>
      <c r="R82" s="88">
        <v>63</v>
      </c>
      <c r="S82" s="88">
        <v>64</v>
      </c>
      <c r="T82" s="89">
        <v>69</v>
      </c>
      <c r="U82" s="87" t="s">
        <v>1357</v>
      </c>
      <c r="V82" s="435">
        <f t="shared" si="58"/>
        <v>553</v>
      </c>
      <c r="W82" s="436">
        <v>293</v>
      </c>
      <c r="X82" s="436">
        <v>260</v>
      </c>
      <c r="Y82" s="437">
        <v>265</v>
      </c>
      <c r="Z82" s="87" t="s">
        <v>1374</v>
      </c>
      <c r="AA82" s="84">
        <f t="shared" si="143"/>
        <v>141</v>
      </c>
      <c r="AB82" s="88">
        <v>66</v>
      </c>
      <c r="AC82" s="88">
        <v>75</v>
      </c>
      <c r="AD82" s="89">
        <v>86</v>
      </c>
      <c r="AE82" s="87" t="s">
        <v>1375</v>
      </c>
      <c r="AF82" s="84">
        <f t="shared" si="144"/>
        <v>384</v>
      </c>
      <c r="AG82" s="110">
        <v>186</v>
      </c>
      <c r="AH82" s="110">
        <v>198</v>
      </c>
      <c r="AI82" s="91">
        <v>220</v>
      </c>
      <c r="AJ82" s="87" t="s">
        <v>1376</v>
      </c>
      <c r="AK82" s="84">
        <f t="shared" si="145"/>
        <v>306</v>
      </c>
      <c r="AL82" s="102">
        <v>134</v>
      </c>
      <c r="AM82" s="102">
        <v>172</v>
      </c>
      <c r="AN82" s="103">
        <v>175</v>
      </c>
      <c r="AO82" s="87" t="s">
        <v>1368</v>
      </c>
      <c r="AP82" s="435">
        <f t="shared" si="148"/>
        <v>82</v>
      </c>
      <c r="AQ82" s="436">
        <v>42</v>
      </c>
      <c r="AR82" s="436">
        <v>40</v>
      </c>
      <c r="AS82" s="437">
        <v>53</v>
      </c>
      <c r="AT82" s="87" t="s">
        <v>569</v>
      </c>
      <c r="AU82" s="84">
        <f t="shared" ref="AU82" si="174">SUM(AV82:AW82)</f>
        <v>164</v>
      </c>
      <c r="AV82" s="107">
        <v>84</v>
      </c>
      <c r="AW82" s="107">
        <v>80</v>
      </c>
      <c r="AX82" s="108">
        <v>96</v>
      </c>
    </row>
    <row r="83" spans="1:50" s="82" customFormat="1" ht="14.25" customHeight="1">
      <c r="A83" s="83" t="s">
        <v>1378</v>
      </c>
      <c r="B83" s="84">
        <f t="shared" si="54"/>
        <v>1307</v>
      </c>
      <c r="C83" s="85">
        <v>670</v>
      </c>
      <c r="D83" s="85">
        <v>637</v>
      </c>
      <c r="E83" s="86">
        <v>457</v>
      </c>
      <c r="F83" s="87" t="s">
        <v>1370</v>
      </c>
      <c r="G83" s="84">
        <f t="shared" ref="G83" si="175">SUM(H83:I83)</f>
        <v>151</v>
      </c>
      <c r="H83" s="85">
        <v>70</v>
      </c>
      <c r="I83" s="85">
        <v>81</v>
      </c>
      <c r="J83" s="86">
        <v>104</v>
      </c>
      <c r="K83" s="87" t="s">
        <v>614</v>
      </c>
      <c r="L83" s="84">
        <f t="shared" si="156"/>
        <v>206</v>
      </c>
      <c r="M83" s="88">
        <v>101</v>
      </c>
      <c r="N83" s="88">
        <v>105</v>
      </c>
      <c r="O83" s="89">
        <v>113</v>
      </c>
      <c r="P83" s="87" t="s">
        <v>1390</v>
      </c>
      <c r="Q83" s="84">
        <f t="shared" si="141"/>
        <v>195</v>
      </c>
      <c r="R83" s="88">
        <v>98</v>
      </c>
      <c r="S83" s="88">
        <v>97</v>
      </c>
      <c r="T83" s="89">
        <v>109</v>
      </c>
      <c r="U83" s="87" t="s">
        <v>1364</v>
      </c>
      <c r="V83" s="435">
        <f t="shared" si="58"/>
        <v>185</v>
      </c>
      <c r="W83" s="436">
        <v>92</v>
      </c>
      <c r="X83" s="436">
        <v>93</v>
      </c>
      <c r="Y83" s="437">
        <v>82</v>
      </c>
      <c r="Z83" s="87" t="s">
        <v>1383</v>
      </c>
      <c r="AA83" s="84">
        <f t="shared" si="143"/>
        <v>86</v>
      </c>
      <c r="AB83" s="88">
        <v>44</v>
      </c>
      <c r="AC83" s="88">
        <v>42</v>
      </c>
      <c r="AD83" s="89">
        <v>48</v>
      </c>
      <c r="AE83" s="87" t="s">
        <v>1384</v>
      </c>
      <c r="AF83" s="84">
        <f t="shared" si="144"/>
        <v>266</v>
      </c>
      <c r="AG83" s="110">
        <v>145</v>
      </c>
      <c r="AH83" s="110">
        <v>121</v>
      </c>
      <c r="AI83" s="91">
        <v>149</v>
      </c>
      <c r="AJ83" s="87" t="s">
        <v>1385</v>
      </c>
      <c r="AK83" s="84">
        <f t="shared" si="145"/>
        <v>242</v>
      </c>
      <c r="AL83" s="88">
        <v>127</v>
      </c>
      <c r="AM83" s="88">
        <v>115</v>
      </c>
      <c r="AN83" s="89">
        <v>138</v>
      </c>
      <c r="AO83" s="87" t="s">
        <v>1377</v>
      </c>
      <c r="AP83" s="435">
        <f t="shared" si="148"/>
        <v>62</v>
      </c>
      <c r="AQ83" s="436">
        <v>33</v>
      </c>
      <c r="AR83" s="436">
        <v>29</v>
      </c>
      <c r="AS83" s="437">
        <v>29</v>
      </c>
      <c r="AT83" s="87" t="s">
        <v>570</v>
      </c>
      <c r="AU83" s="84">
        <f t="shared" ref="AU83" si="176">SUM(AV83:AW83)</f>
        <v>378</v>
      </c>
      <c r="AV83" s="107">
        <v>222</v>
      </c>
      <c r="AW83" s="107">
        <v>156</v>
      </c>
      <c r="AX83" s="108">
        <v>257</v>
      </c>
    </row>
    <row r="84" spans="1:50" s="82" customFormat="1" ht="14.25" customHeight="1">
      <c r="A84" s="83" t="s">
        <v>1387</v>
      </c>
      <c r="B84" s="84">
        <f t="shared" si="54"/>
        <v>1728</v>
      </c>
      <c r="C84" s="85">
        <v>854</v>
      </c>
      <c r="D84" s="85">
        <v>874</v>
      </c>
      <c r="E84" s="86">
        <v>627</v>
      </c>
      <c r="F84" s="87" t="s">
        <v>1379</v>
      </c>
      <c r="G84" s="84">
        <f t="shared" ref="G84" si="177">SUM(H84:I84)</f>
        <v>206</v>
      </c>
      <c r="H84" s="85">
        <v>96</v>
      </c>
      <c r="I84" s="85">
        <v>110</v>
      </c>
      <c r="J84" s="86">
        <v>123</v>
      </c>
      <c r="K84" s="87" t="s">
        <v>615</v>
      </c>
      <c r="L84" s="84">
        <f t="shared" si="156"/>
        <v>137</v>
      </c>
      <c r="M84" s="88">
        <v>71</v>
      </c>
      <c r="N84" s="88">
        <v>66</v>
      </c>
      <c r="O84" s="89">
        <v>70</v>
      </c>
      <c r="P84" s="87" t="s">
        <v>1396</v>
      </c>
      <c r="Q84" s="84">
        <f t="shared" si="141"/>
        <v>234</v>
      </c>
      <c r="R84" s="88">
        <v>121</v>
      </c>
      <c r="S84" s="88">
        <v>113</v>
      </c>
      <c r="T84" s="89">
        <v>118</v>
      </c>
      <c r="U84" s="87" t="s">
        <v>1373</v>
      </c>
      <c r="V84" s="435">
        <f t="shared" si="58"/>
        <v>425</v>
      </c>
      <c r="W84" s="436">
        <v>222</v>
      </c>
      <c r="X84" s="436">
        <v>203</v>
      </c>
      <c r="Y84" s="437">
        <v>208</v>
      </c>
      <c r="Z84" s="109" t="s">
        <v>5081</v>
      </c>
      <c r="AA84" s="84">
        <f t="shared" si="143"/>
        <v>68</v>
      </c>
      <c r="AB84" s="88">
        <v>33</v>
      </c>
      <c r="AC84" s="88">
        <v>35</v>
      </c>
      <c r="AD84" s="89">
        <v>34</v>
      </c>
      <c r="AE84" s="87" t="s">
        <v>995</v>
      </c>
      <c r="AF84" s="84">
        <f t="shared" si="144"/>
        <v>147</v>
      </c>
      <c r="AG84" s="110">
        <v>73</v>
      </c>
      <c r="AH84" s="110">
        <v>74</v>
      </c>
      <c r="AI84" s="91">
        <v>86</v>
      </c>
      <c r="AJ84" s="87" t="s">
        <v>1391</v>
      </c>
      <c r="AK84" s="84">
        <f t="shared" si="145"/>
        <v>197</v>
      </c>
      <c r="AL84" s="88">
        <v>91</v>
      </c>
      <c r="AM84" s="88">
        <v>106</v>
      </c>
      <c r="AN84" s="89">
        <v>111</v>
      </c>
      <c r="AO84" s="87" t="s">
        <v>1386</v>
      </c>
      <c r="AP84" s="435">
        <f t="shared" si="148"/>
        <v>57</v>
      </c>
      <c r="AQ84" s="436">
        <v>30</v>
      </c>
      <c r="AR84" s="436">
        <v>27</v>
      </c>
      <c r="AS84" s="437">
        <v>34</v>
      </c>
      <c r="AT84" s="87" t="s">
        <v>571</v>
      </c>
      <c r="AU84" s="84">
        <f t="shared" ref="AU84" si="178">SUM(AV84:AW84)</f>
        <v>94</v>
      </c>
      <c r="AV84" s="107">
        <v>55</v>
      </c>
      <c r="AW84" s="107">
        <v>39</v>
      </c>
      <c r="AX84" s="108">
        <v>48</v>
      </c>
    </row>
    <row r="85" spans="1:50" s="82" customFormat="1" ht="14.25" customHeight="1">
      <c r="A85" s="83" t="s">
        <v>1393</v>
      </c>
      <c r="B85" s="84">
        <f t="shared" si="54"/>
        <v>1766</v>
      </c>
      <c r="C85" s="85">
        <v>1068</v>
      </c>
      <c r="D85" s="85">
        <v>698</v>
      </c>
      <c r="E85" s="86">
        <v>1167</v>
      </c>
      <c r="F85" s="87" t="s">
        <v>1388</v>
      </c>
      <c r="G85" s="84">
        <f t="shared" ref="G85" si="179">SUM(H85:I85)</f>
        <v>306</v>
      </c>
      <c r="H85" s="85">
        <v>139</v>
      </c>
      <c r="I85" s="85">
        <v>167</v>
      </c>
      <c r="J85" s="86">
        <v>189</v>
      </c>
      <c r="K85" s="87" t="s">
        <v>1371</v>
      </c>
      <c r="L85" s="84">
        <f t="shared" si="156"/>
        <v>246</v>
      </c>
      <c r="M85" s="88">
        <v>134</v>
      </c>
      <c r="N85" s="88">
        <v>112</v>
      </c>
      <c r="O85" s="89">
        <v>130</v>
      </c>
      <c r="P85" s="87" t="s">
        <v>1403</v>
      </c>
      <c r="Q85" s="84">
        <f t="shared" si="141"/>
        <v>118</v>
      </c>
      <c r="R85" s="88">
        <v>60</v>
      </c>
      <c r="S85" s="88">
        <v>58</v>
      </c>
      <c r="T85" s="89">
        <v>75</v>
      </c>
      <c r="U85" s="87" t="s">
        <v>1382</v>
      </c>
      <c r="V85" s="435">
        <f t="shared" si="58"/>
        <v>152</v>
      </c>
      <c r="W85" s="436">
        <v>75</v>
      </c>
      <c r="X85" s="436">
        <v>77</v>
      </c>
      <c r="Y85" s="437">
        <v>69</v>
      </c>
      <c r="Z85" s="109" t="s">
        <v>5082</v>
      </c>
      <c r="AA85" s="84">
        <f t="shared" si="143"/>
        <v>145</v>
      </c>
      <c r="AB85" s="88">
        <v>94</v>
      </c>
      <c r="AC85" s="88">
        <v>51</v>
      </c>
      <c r="AD85" s="89">
        <v>119</v>
      </c>
      <c r="AE85" s="87" t="s">
        <v>1003</v>
      </c>
      <c r="AF85" s="84">
        <f t="shared" si="144"/>
        <v>102</v>
      </c>
      <c r="AG85" s="110">
        <v>46</v>
      </c>
      <c r="AH85" s="110">
        <v>56</v>
      </c>
      <c r="AI85" s="91">
        <v>58</v>
      </c>
      <c r="AJ85" s="87" t="s">
        <v>1398</v>
      </c>
      <c r="AK85" s="84">
        <f t="shared" si="145"/>
        <v>109</v>
      </c>
      <c r="AL85" s="88">
        <v>53</v>
      </c>
      <c r="AM85" s="88">
        <v>56</v>
      </c>
      <c r="AN85" s="89">
        <v>65</v>
      </c>
      <c r="AO85" s="87" t="s">
        <v>1392</v>
      </c>
      <c r="AP85" s="435">
        <f t="shared" si="148"/>
        <v>93</v>
      </c>
      <c r="AQ85" s="436">
        <v>40</v>
      </c>
      <c r="AR85" s="436">
        <v>53</v>
      </c>
      <c r="AS85" s="437">
        <v>52</v>
      </c>
      <c r="AT85" s="87" t="s">
        <v>572</v>
      </c>
      <c r="AU85" s="84">
        <f t="shared" ref="AU85" si="180">SUM(AV85:AW85)</f>
        <v>79</v>
      </c>
      <c r="AV85" s="107">
        <v>47</v>
      </c>
      <c r="AW85" s="107">
        <v>32</v>
      </c>
      <c r="AX85" s="108">
        <v>47</v>
      </c>
    </row>
    <row r="86" spans="1:50" s="82" customFormat="1" ht="14.25" customHeight="1">
      <c r="A86" s="83" t="s">
        <v>1400</v>
      </c>
      <c r="B86" s="84">
        <f t="shared" si="54"/>
        <v>3177</v>
      </c>
      <c r="C86" s="85">
        <v>1720</v>
      </c>
      <c r="D86" s="85">
        <v>1457</v>
      </c>
      <c r="E86" s="86">
        <v>1467</v>
      </c>
      <c r="F86" s="87" t="s">
        <v>1394</v>
      </c>
      <c r="G86" s="84">
        <f t="shared" ref="G86" si="181">SUM(H86:I86)</f>
        <v>173</v>
      </c>
      <c r="H86" s="85">
        <v>88</v>
      </c>
      <c r="I86" s="85">
        <v>85</v>
      </c>
      <c r="J86" s="86">
        <v>93</v>
      </c>
      <c r="K86" s="87" t="s">
        <v>1380</v>
      </c>
      <c r="L86" s="84">
        <f t="shared" si="156"/>
        <v>97</v>
      </c>
      <c r="M86" s="88">
        <v>45</v>
      </c>
      <c r="N86" s="88">
        <v>52</v>
      </c>
      <c r="O86" s="89">
        <v>53</v>
      </c>
      <c r="P86" s="87" t="s">
        <v>1411</v>
      </c>
      <c r="Q86" s="84">
        <f t="shared" si="141"/>
        <v>45</v>
      </c>
      <c r="R86" s="88">
        <v>26</v>
      </c>
      <c r="S86" s="88">
        <v>19</v>
      </c>
      <c r="T86" s="89">
        <v>27</v>
      </c>
      <c r="U86" s="97" t="s">
        <v>5071</v>
      </c>
      <c r="V86" s="432">
        <f t="shared" si="58"/>
        <v>26940</v>
      </c>
      <c r="W86" s="432">
        <v>14065</v>
      </c>
      <c r="X86" s="432">
        <v>12875</v>
      </c>
      <c r="Y86" s="438">
        <v>10437</v>
      </c>
      <c r="Z86" s="87" t="s">
        <v>1405</v>
      </c>
      <c r="AA86" s="84">
        <f t="shared" si="143"/>
        <v>70</v>
      </c>
      <c r="AB86" s="88">
        <v>36</v>
      </c>
      <c r="AC86" s="88">
        <v>34</v>
      </c>
      <c r="AD86" s="89">
        <v>44</v>
      </c>
      <c r="AE86" s="87" t="s">
        <v>1406</v>
      </c>
      <c r="AF86" s="84">
        <f t="shared" si="144"/>
        <v>177</v>
      </c>
      <c r="AG86" s="110">
        <v>85</v>
      </c>
      <c r="AH86" s="110">
        <v>92</v>
      </c>
      <c r="AI86" s="91">
        <v>103</v>
      </c>
      <c r="AJ86" s="87" t="s">
        <v>1407</v>
      </c>
      <c r="AK86" s="84">
        <f t="shared" si="145"/>
        <v>115</v>
      </c>
      <c r="AL86" s="88">
        <v>59</v>
      </c>
      <c r="AM86" s="88">
        <v>56</v>
      </c>
      <c r="AN86" s="89">
        <v>69</v>
      </c>
      <c r="AO86" s="87" t="s">
        <v>1399</v>
      </c>
      <c r="AP86" s="435">
        <f t="shared" si="148"/>
        <v>101</v>
      </c>
      <c r="AQ86" s="436">
        <v>47</v>
      </c>
      <c r="AR86" s="436">
        <v>54</v>
      </c>
      <c r="AS86" s="437">
        <v>60</v>
      </c>
      <c r="AT86" s="87" t="s">
        <v>573</v>
      </c>
      <c r="AU86" s="84">
        <f t="shared" ref="AU86" si="182">SUM(AV86:AW86)</f>
        <v>59</v>
      </c>
      <c r="AV86" s="107">
        <v>34</v>
      </c>
      <c r="AW86" s="107">
        <v>25</v>
      </c>
      <c r="AX86" s="108">
        <v>40</v>
      </c>
    </row>
    <row r="87" spans="1:50" s="82" customFormat="1" ht="14.25" customHeight="1">
      <c r="A87" s="83" t="s">
        <v>1409</v>
      </c>
      <c r="B87" s="84">
        <f t="shared" si="54"/>
        <v>1064</v>
      </c>
      <c r="C87" s="85">
        <v>622</v>
      </c>
      <c r="D87" s="85">
        <v>442</v>
      </c>
      <c r="E87" s="86">
        <v>639</v>
      </c>
      <c r="F87" s="87" t="s">
        <v>1401</v>
      </c>
      <c r="G87" s="84">
        <f t="shared" ref="G87" si="183">SUM(H87:I87)</f>
        <v>191</v>
      </c>
      <c r="H87" s="85">
        <v>94</v>
      </c>
      <c r="I87" s="85">
        <v>97</v>
      </c>
      <c r="J87" s="86">
        <v>106</v>
      </c>
      <c r="K87" s="87" t="s">
        <v>1389</v>
      </c>
      <c r="L87" s="84">
        <f t="shared" si="156"/>
        <v>159</v>
      </c>
      <c r="M87" s="88">
        <v>74</v>
      </c>
      <c r="N87" s="88">
        <v>85</v>
      </c>
      <c r="O87" s="89">
        <v>85</v>
      </c>
      <c r="P87" s="87" t="s">
        <v>1419</v>
      </c>
      <c r="Q87" s="84">
        <f t="shared" si="141"/>
        <v>112</v>
      </c>
      <c r="R87" s="88">
        <v>59</v>
      </c>
      <c r="S87" s="88">
        <v>53</v>
      </c>
      <c r="T87" s="89">
        <v>68</v>
      </c>
      <c r="U87" s="87" t="s">
        <v>1967</v>
      </c>
      <c r="V87" s="435">
        <f t="shared" si="58"/>
        <v>159</v>
      </c>
      <c r="W87" s="436">
        <v>91</v>
      </c>
      <c r="X87" s="436">
        <v>68</v>
      </c>
      <c r="Y87" s="437">
        <v>82</v>
      </c>
      <c r="Z87" s="87" t="s">
        <v>1413</v>
      </c>
      <c r="AA87" s="84">
        <f t="shared" si="143"/>
        <v>79</v>
      </c>
      <c r="AB87" s="88">
        <v>42</v>
      </c>
      <c r="AC87" s="88">
        <v>37</v>
      </c>
      <c r="AD87" s="89">
        <v>48</v>
      </c>
      <c r="AE87" s="87" t="s">
        <v>1414</v>
      </c>
      <c r="AF87" s="84">
        <f t="shared" si="144"/>
        <v>109</v>
      </c>
      <c r="AG87" s="110">
        <v>54</v>
      </c>
      <c r="AH87" s="110">
        <v>55</v>
      </c>
      <c r="AI87" s="91">
        <v>63</v>
      </c>
      <c r="AJ87" s="87" t="s">
        <v>1415</v>
      </c>
      <c r="AK87" s="84">
        <f t="shared" si="145"/>
        <v>104</v>
      </c>
      <c r="AL87" s="88">
        <v>58</v>
      </c>
      <c r="AM87" s="88">
        <v>46</v>
      </c>
      <c r="AN87" s="89">
        <v>70</v>
      </c>
      <c r="AO87" s="87" t="s">
        <v>1408</v>
      </c>
      <c r="AP87" s="435">
        <f t="shared" si="148"/>
        <v>65</v>
      </c>
      <c r="AQ87" s="436">
        <v>31</v>
      </c>
      <c r="AR87" s="436">
        <v>34</v>
      </c>
      <c r="AS87" s="437">
        <v>41</v>
      </c>
      <c r="AT87" s="87" t="s">
        <v>574</v>
      </c>
      <c r="AU87" s="84">
        <f t="shared" ref="AU87" si="184">SUM(AV87:AW87)</f>
        <v>121</v>
      </c>
      <c r="AV87" s="107">
        <v>68</v>
      </c>
      <c r="AW87" s="107">
        <v>53</v>
      </c>
      <c r="AX87" s="108">
        <v>67</v>
      </c>
    </row>
    <row r="88" spans="1:50" s="82" customFormat="1" ht="14.25" customHeight="1">
      <c r="A88" s="83" t="s">
        <v>1417</v>
      </c>
      <c r="B88" s="84">
        <f t="shared" si="54"/>
        <v>1531</v>
      </c>
      <c r="C88" s="85">
        <v>814</v>
      </c>
      <c r="D88" s="85">
        <v>717</v>
      </c>
      <c r="E88" s="86">
        <v>698</v>
      </c>
      <c r="F88" s="87" t="s">
        <v>1410</v>
      </c>
      <c r="G88" s="84">
        <f t="shared" ref="G88" si="185">SUM(H88:I88)</f>
        <v>121</v>
      </c>
      <c r="H88" s="85">
        <v>60</v>
      </c>
      <c r="I88" s="85">
        <v>61</v>
      </c>
      <c r="J88" s="86">
        <v>76</v>
      </c>
      <c r="K88" s="87" t="s">
        <v>1395</v>
      </c>
      <c r="L88" s="84">
        <f t="shared" si="156"/>
        <v>147</v>
      </c>
      <c r="M88" s="88">
        <v>80</v>
      </c>
      <c r="N88" s="88">
        <v>67</v>
      </c>
      <c r="O88" s="89">
        <v>83</v>
      </c>
      <c r="P88" s="87" t="s">
        <v>1427</v>
      </c>
      <c r="Q88" s="84">
        <f t="shared" si="141"/>
        <v>95</v>
      </c>
      <c r="R88" s="88">
        <v>41</v>
      </c>
      <c r="S88" s="88">
        <v>54</v>
      </c>
      <c r="T88" s="89">
        <v>56</v>
      </c>
      <c r="U88" s="87" t="s">
        <v>1975</v>
      </c>
      <c r="V88" s="435">
        <f t="shared" si="58"/>
        <v>219</v>
      </c>
      <c r="W88" s="436">
        <v>123</v>
      </c>
      <c r="X88" s="436">
        <v>96</v>
      </c>
      <c r="Y88" s="437">
        <v>102</v>
      </c>
      <c r="Z88" s="87" t="s">
        <v>1421</v>
      </c>
      <c r="AA88" s="84">
        <f t="shared" si="143"/>
        <v>74</v>
      </c>
      <c r="AB88" s="88">
        <v>34</v>
      </c>
      <c r="AC88" s="88">
        <v>40</v>
      </c>
      <c r="AD88" s="89">
        <v>51</v>
      </c>
      <c r="AE88" s="87" t="s">
        <v>1422</v>
      </c>
      <c r="AF88" s="84">
        <f t="shared" si="144"/>
        <v>83</v>
      </c>
      <c r="AG88" s="90">
        <v>44</v>
      </c>
      <c r="AH88" s="90">
        <v>39</v>
      </c>
      <c r="AI88" s="91">
        <v>49</v>
      </c>
      <c r="AJ88" s="87" t="s">
        <v>1423</v>
      </c>
      <c r="AK88" s="84">
        <f t="shared" si="145"/>
        <v>84</v>
      </c>
      <c r="AL88" s="88">
        <v>36</v>
      </c>
      <c r="AM88" s="88">
        <v>48</v>
      </c>
      <c r="AN88" s="89">
        <v>49</v>
      </c>
      <c r="AO88" s="87" t="s">
        <v>1416</v>
      </c>
      <c r="AP88" s="435">
        <f t="shared" si="148"/>
        <v>70</v>
      </c>
      <c r="AQ88" s="436">
        <v>38</v>
      </c>
      <c r="AR88" s="436">
        <v>32</v>
      </c>
      <c r="AS88" s="437">
        <v>46</v>
      </c>
      <c r="AT88" s="87" t="s">
        <v>575</v>
      </c>
      <c r="AU88" s="84">
        <f t="shared" ref="AU88" si="186">SUM(AV88:AW88)</f>
        <v>49</v>
      </c>
      <c r="AV88" s="107">
        <v>27</v>
      </c>
      <c r="AW88" s="107">
        <v>22</v>
      </c>
      <c r="AX88" s="108">
        <v>33</v>
      </c>
    </row>
    <row r="89" spans="1:50" s="82" customFormat="1" ht="14.25" customHeight="1">
      <c r="A89" s="83" t="s">
        <v>1425</v>
      </c>
      <c r="B89" s="84">
        <f t="shared" si="54"/>
        <v>1588</v>
      </c>
      <c r="C89" s="85">
        <v>971</v>
      </c>
      <c r="D89" s="85">
        <v>617</v>
      </c>
      <c r="E89" s="86">
        <v>949</v>
      </c>
      <c r="F89" s="87" t="s">
        <v>516</v>
      </c>
      <c r="G89" s="84">
        <f t="shared" ref="G89" si="187">SUM(H89:I89)</f>
        <v>178</v>
      </c>
      <c r="H89" s="85">
        <v>83</v>
      </c>
      <c r="I89" s="85">
        <v>95</v>
      </c>
      <c r="J89" s="86">
        <v>90</v>
      </c>
      <c r="K89" s="87" t="s">
        <v>1402</v>
      </c>
      <c r="L89" s="84">
        <f t="shared" si="156"/>
        <v>59</v>
      </c>
      <c r="M89" s="132">
        <v>30</v>
      </c>
      <c r="N89" s="132">
        <v>29</v>
      </c>
      <c r="O89" s="133">
        <v>32</v>
      </c>
      <c r="P89" s="101" t="s">
        <v>372</v>
      </c>
      <c r="Q89" s="98">
        <f t="shared" si="141"/>
        <v>3482</v>
      </c>
      <c r="R89" s="99">
        <f>SUM(R90:R105)</f>
        <v>1846</v>
      </c>
      <c r="S89" s="99">
        <f t="shared" ref="S89:T89" si="188">SUM(S90:S105)</f>
        <v>1636</v>
      </c>
      <c r="T89" s="100">
        <f t="shared" si="188"/>
        <v>1934</v>
      </c>
      <c r="U89" s="87" t="s">
        <v>1983</v>
      </c>
      <c r="V89" s="435">
        <f t="shared" si="58"/>
        <v>21</v>
      </c>
      <c r="W89" s="436">
        <v>14</v>
      </c>
      <c r="X89" s="436">
        <v>7</v>
      </c>
      <c r="Y89" s="437">
        <v>15</v>
      </c>
      <c r="Z89" s="87" t="s">
        <v>1429</v>
      </c>
      <c r="AA89" s="84">
        <f t="shared" si="143"/>
        <v>158</v>
      </c>
      <c r="AB89" s="88">
        <v>78</v>
      </c>
      <c r="AC89" s="88">
        <v>80</v>
      </c>
      <c r="AD89" s="89">
        <v>78</v>
      </c>
      <c r="AE89" s="101" t="s">
        <v>304</v>
      </c>
      <c r="AF89" s="98">
        <f t="shared" si="144"/>
        <v>3148</v>
      </c>
      <c r="AG89" s="99">
        <f>SUM(AG90:AG113)</f>
        <v>1650</v>
      </c>
      <c r="AH89" s="99">
        <f t="shared" ref="AH89:AI89" si="189">SUM(AH90:AH113)</f>
        <v>1498</v>
      </c>
      <c r="AI89" s="100">
        <f t="shared" si="189"/>
        <v>1793</v>
      </c>
      <c r="AJ89" s="87" t="s">
        <v>1430</v>
      </c>
      <c r="AK89" s="84">
        <f t="shared" si="145"/>
        <v>125</v>
      </c>
      <c r="AL89" s="88">
        <v>63</v>
      </c>
      <c r="AM89" s="88">
        <v>62</v>
      </c>
      <c r="AN89" s="89">
        <v>73</v>
      </c>
      <c r="AO89" s="87" t="s">
        <v>1424</v>
      </c>
      <c r="AP89" s="435">
        <f t="shared" si="148"/>
        <v>56</v>
      </c>
      <c r="AQ89" s="436">
        <v>27</v>
      </c>
      <c r="AR89" s="436">
        <v>29</v>
      </c>
      <c r="AS89" s="437">
        <v>34</v>
      </c>
      <c r="AT89" s="87" t="s">
        <v>576</v>
      </c>
      <c r="AU89" s="84">
        <f t="shared" ref="AU89" si="190">SUM(AV89:AW89)</f>
        <v>158</v>
      </c>
      <c r="AV89" s="107">
        <v>78</v>
      </c>
      <c r="AW89" s="107">
        <v>80</v>
      </c>
      <c r="AX89" s="108">
        <v>95</v>
      </c>
    </row>
    <row r="90" spans="1:50" s="82" customFormat="1" ht="14.25" customHeight="1">
      <c r="A90" s="83" t="s">
        <v>1432</v>
      </c>
      <c r="B90" s="84">
        <f t="shared" si="54"/>
        <v>3201</v>
      </c>
      <c r="C90" s="85">
        <v>1667</v>
      </c>
      <c r="D90" s="85">
        <v>1534</v>
      </c>
      <c r="E90" s="86">
        <v>1196</v>
      </c>
      <c r="F90" s="87" t="s">
        <v>517</v>
      </c>
      <c r="G90" s="84">
        <f t="shared" ref="G90" si="191">SUM(H90:I90)</f>
        <v>190</v>
      </c>
      <c r="H90" s="85">
        <v>108</v>
      </c>
      <c r="I90" s="85">
        <v>82</v>
      </c>
      <c r="J90" s="86">
        <v>109</v>
      </c>
      <c r="K90" s="97" t="s">
        <v>266</v>
      </c>
      <c r="L90" s="98">
        <f t="shared" si="156"/>
        <v>3258</v>
      </c>
      <c r="M90" s="99">
        <f>SUM(M91:M113)</f>
        <v>1613</v>
      </c>
      <c r="N90" s="99">
        <f t="shared" ref="N90:O90" si="192">SUM(N91:N113)</f>
        <v>1645</v>
      </c>
      <c r="O90" s="100">
        <f t="shared" si="192"/>
        <v>1867</v>
      </c>
      <c r="P90" s="87" t="s">
        <v>1442</v>
      </c>
      <c r="Q90" s="84">
        <f t="shared" si="141"/>
        <v>105</v>
      </c>
      <c r="R90" s="88">
        <v>50</v>
      </c>
      <c r="S90" s="88">
        <v>55</v>
      </c>
      <c r="T90" s="89">
        <v>62</v>
      </c>
      <c r="U90" s="87" t="s">
        <v>1990</v>
      </c>
      <c r="V90" s="435">
        <f t="shared" si="58"/>
        <v>458</v>
      </c>
      <c r="W90" s="436">
        <v>242</v>
      </c>
      <c r="X90" s="436">
        <v>216</v>
      </c>
      <c r="Y90" s="437">
        <v>241</v>
      </c>
      <c r="Z90" s="101" t="s">
        <v>286</v>
      </c>
      <c r="AA90" s="98">
        <f t="shared" si="143"/>
        <v>2127</v>
      </c>
      <c r="AB90" s="99">
        <f>SUM(AB91:AB110)</f>
        <v>1075</v>
      </c>
      <c r="AC90" s="99">
        <f t="shared" ref="AC90:AD90" si="193">SUM(AC91:AC110)</f>
        <v>1052</v>
      </c>
      <c r="AD90" s="100">
        <f t="shared" si="193"/>
        <v>1162</v>
      </c>
      <c r="AE90" s="87" t="s">
        <v>1436</v>
      </c>
      <c r="AF90" s="84">
        <f t="shared" si="144"/>
        <v>107</v>
      </c>
      <c r="AG90" s="90">
        <v>57</v>
      </c>
      <c r="AH90" s="90">
        <v>50</v>
      </c>
      <c r="AI90" s="91">
        <v>62</v>
      </c>
      <c r="AJ90" s="87" t="s">
        <v>1437</v>
      </c>
      <c r="AK90" s="84">
        <f t="shared" si="145"/>
        <v>212</v>
      </c>
      <c r="AL90" s="102">
        <v>110</v>
      </c>
      <c r="AM90" s="102">
        <v>102</v>
      </c>
      <c r="AN90" s="103">
        <v>113</v>
      </c>
      <c r="AO90" s="87" t="s">
        <v>1431</v>
      </c>
      <c r="AP90" s="435">
        <f t="shared" si="148"/>
        <v>107</v>
      </c>
      <c r="AQ90" s="436">
        <v>53</v>
      </c>
      <c r="AR90" s="436">
        <v>54</v>
      </c>
      <c r="AS90" s="437">
        <v>64</v>
      </c>
      <c r="AT90" s="87" t="s">
        <v>577</v>
      </c>
      <c r="AU90" s="84">
        <f t="shared" ref="AU90" si="194">SUM(AV90:AW90)</f>
        <v>157</v>
      </c>
      <c r="AV90" s="107">
        <v>90</v>
      </c>
      <c r="AW90" s="107">
        <v>67</v>
      </c>
      <c r="AX90" s="108">
        <v>96</v>
      </c>
    </row>
    <row r="91" spans="1:50" s="82" customFormat="1" ht="14.25" customHeight="1">
      <c r="A91" s="83" t="s">
        <v>1439</v>
      </c>
      <c r="B91" s="84">
        <f t="shared" si="54"/>
        <v>93</v>
      </c>
      <c r="C91" s="85">
        <v>52</v>
      </c>
      <c r="D91" s="85">
        <v>41</v>
      </c>
      <c r="E91" s="86">
        <v>53</v>
      </c>
      <c r="F91" s="87" t="s">
        <v>1433</v>
      </c>
      <c r="G91" s="84">
        <f t="shared" ref="G91" si="195">SUM(H91:I91)</f>
        <v>212</v>
      </c>
      <c r="H91" s="85">
        <v>108</v>
      </c>
      <c r="I91" s="85">
        <v>104</v>
      </c>
      <c r="J91" s="86">
        <v>108</v>
      </c>
      <c r="K91" s="87" t="s">
        <v>1418</v>
      </c>
      <c r="L91" s="84">
        <f t="shared" si="156"/>
        <v>156</v>
      </c>
      <c r="M91" s="88">
        <v>82</v>
      </c>
      <c r="N91" s="88">
        <v>74</v>
      </c>
      <c r="O91" s="89">
        <v>84</v>
      </c>
      <c r="P91" s="87" t="s">
        <v>1450</v>
      </c>
      <c r="Q91" s="84">
        <f t="shared" si="141"/>
        <v>142</v>
      </c>
      <c r="R91" s="88">
        <v>78</v>
      </c>
      <c r="S91" s="88">
        <v>64</v>
      </c>
      <c r="T91" s="89">
        <v>86</v>
      </c>
      <c r="U91" s="87" t="s">
        <v>1998</v>
      </c>
      <c r="V91" s="435">
        <f t="shared" si="58"/>
        <v>120</v>
      </c>
      <c r="W91" s="436">
        <v>68</v>
      </c>
      <c r="X91" s="436">
        <v>52</v>
      </c>
      <c r="Y91" s="437">
        <v>71</v>
      </c>
      <c r="Z91" s="87" t="s">
        <v>1444</v>
      </c>
      <c r="AA91" s="84">
        <f t="shared" si="143"/>
        <v>217</v>
      </c>
      <c r="AB91" s="88">
        <v>112</v>
      </c>
      <c r="AC91" s="88">
        <v>105</v>
      </c>
      <c r="AD91" s="89">
        <v>116</v>
      </c>
      <c r="AE91" s="87" t="s">
        <v>1445</v>
      </c>
      <c r="AF91" s="84">
        <f t="shared" si="144"/>
        <v>390</v>
      </c>
      <c r="AG91" s="90">
        <v>214</v>
      </c>
      <c r="AH91" s="90">
        <v>176</v>
      </c>
      <c r="AI91" s="91">
        <v>107</v>
      </c>
      <c r="AJ91" s="87" t="s">
        <v>855</v>
      </c>
      <c r="AK91" s="84">
        <f t="shared" si="145"/>
        <v>205</v>
      </c>
      <c r="AL91" s="102">
        <v>96</v>
      </c>
      <c r="AM91" s="102">
        <v>109</v>
      </c>
      <c r="AN91" s="103">
        <v>86</v>
      </c>
      <c r="AO91" s="87" t="s">
        <v>1438</v>
      </c>
      <c r="AP91" s="435">
        <f t="shared" si="148"/>
        <v>106</v>
      </c>
      <c r="AQ91" s="436">
        <v>63</v>
      </c>
      <c r="AR91" s="436">
        <v>43</v>
      </c>
      <c r="AS91" s="437">
        <v>66</v>
      </c>
      <c r="AT91" s="87" t="s">
        <v>578</v>
      </c>
      <c r="AU91" s="84">
        <f t="shared" ref="AU91" si="196">SUM(AV91:AW91)</f>
        <v>37</v>
      </c>
      <c r="AV91" s="107">
        <v>20</v>
      </c>
      <c r="AW91" s="107">
        <v>17</v>
      </c>
      <c r="AX91" s="108">
        <v>22</v>
      </c>
    </row>
    <row r="92" spans="1:50" s="82" customFormat="1" ht="14.25" customHeight="1">
      <c r="A92" s="83" t="s">
        <v>1447</v>
      </c>
      <c r="B92" s="84">
        <f t="shared" si="54"/>
        <v>89</v>
      </c>
      <c r="C92" s="85">
        <v>52</v>
      </c>
      <c r="D92" s="85">
        <v>37</v>
      </c>
      <c r="E92" s="86">
        <v>60</v>
      </c>
      <c r="F92" s="87" t="s">
        <v>1440</v>
      </c>
      <c r="G92" s="84">
        <f t="shared" ref="G92" si="197">SUM(H92:I92)</f>
        <v>132</v>
      </c>
      <c r="H92" s="85">
        <v>64</v>
      </c>
      <c r="I92" s="85">
        <v>68</v>
      </c>
      <c r="J92" s="86">
        <v>73</v>
      </c>
      <c r="K92" s="87" t="s">
        <v>1426</v>
      </c>
      <c r="L92" s="84">
        <f t="shared" si="156"/>
        <v>237</v>
      </c>
      <c r="M92" s="88">
        <v>116</v>
      </c>
      <c r="N92" s="88">
        <v>121</v>
      </c>
      <c r="O92" s="89">
        <v>128</v>
      </c>
      <c r="P92" s="87" t="s">
        <v>1457</v>
      </c>
      <c r="Q92" s="84">
        <f t="shared" si="141"/>
        <v>363</v>
      </c>
      <c r="R92" s="88">
        <v>182</v>
      </c>
      <c r="S92" s="88">
        <v>181</v>
      </c>
      <c r="T92" s="89">
        <v>194</v>
      </c>
      <c r="U92" s="87" t="s">
        <v>2006</v>
      </c>
      <c r="V92" s="435">
        <f t="shared" si="58"/>
        <v>153</v>
      </c>
      <c r="W92" s="436">
        <v>85</v>
      </c>
      <c r="X92" s="436">
        <v>68</v>
      </c>
      <c r="Y92" s="437">
        <v>69</v>
      </c>
      <c r="Z92" s="87" t="s">
        <v>1452</v>
      </c>
      <c r="AA92" s="84">
        <f t="shared" si="143"/>
        <v>181</v>
      </c>
      <c r="AB92" s="88">
        <v>93</v>
      </c>
      <c r="AC92" s="88">
        <v>88</v>
      </c>
      <c r="AD92" s="89">
        <v>90</v>
      </c>
      <c r="AE92" s="87" t="s">
        <v>1453</v>
      </c>
      <c r="AF92" s="84">
        <f t="shared" si="144"/>
        <v>119</v>
      </c>
      <c r="AG92" s="90">
        <v>60</v>
      </c>
      <c r="AH92" s="90">
        <v>59</v>
      </c>
      <c r="AI92" s="91">
        <v>73</v>
      </c>
      <c r="AJ92" s="87" t="s">
        <v>533</v>
      </c>
      <c r="AK92" s="84">
        <f t="shared" si="145"/>
        <v>190</v>
      </c>
      <c r="AL92" s="102">
        <v>90</v>
      </c>
      <c r="AM92" s="102">
        <v>100</v>
      </c>
      <c r="AN92" s="103">
        <v>106</v>
      </c>
      <c r="AO92" s="87" t="s">
        <v>1446</v>
      </c>
      <c r="AP92" s="435">
        <f t="shared" si="148"/>
        <v>120</v>
      </c>
      <c r="AQ92" s="436">
        <v>61</v>
      </c>
      <c r="AR92" s="436">
        <v>59</v>
      </c>
      <c r="AS92" s="437">
        <v>69</v>
      </c>
      <c r="AT92" s="87" t="s">
        <v>579</v>
      </c>
      <c r="AU92" s="84">
        <f t="shared" ref="AU92" si="198">SUM(AV92:AW92)</f>
        <v>211</v>
      </c>
      <c r="AV92" s="107">
        <v>160</v>
      </c>
      <c r="AW92" s="107">
        <v>51</v>
      </c>
      <c r="AX92" s="108">
        <v>164</v>
      </c>
    </row>
    <row r="93" spans="1:50" s="82" customFormat="1" ht="14.25" customHeight="1">
      <c r="A93" s="83" t="s">
        <v>1454</v>
      </c>
      <c r="B93" s="84">
        <f t="shared" si="54"/>
        <v>188</v>
      </c>
      <c r="C93" s="85">
        <v>98</v>
      </c>
      <c r="D93" s="85">
        <v>90</v>
      </c>
      <c r="E93" s="86">
        <v>94</v>
      </c>
      <c r="F93" s="87" t="s">
        <v>1448</v>
      </c>
      <c r="G93" s="84">
        <f t="shared" ref="G93" si="199">SUM(H93:I93)</f>
        <v>236</v>
      </c>
      <c r="H93" s="85">
        <v>117</v>
      </c>
      <c r="I93" s="85">
        <v>119</v>
      </c>
      <c r="J93" s="86">
        <v>135</v>
      </c>
      <c r="K93" s="87" t="s">
        <v>1434</v>
      </c>
      <c r="L93" s="84">
        <f t="shared" si="156"/>
        <v>212</v>
      </c>
      <c r="M93" s="88">
        <v>98</v>
      </c>
      <c r="N93" s="88">
        <v>114</v>
      </c>
      <c r="O93" s="89">
        <v>113</v>
      </c>
      <c r="P93" s="87" t="s">
        <v>1464</v>
      </c>
      <c r="Q93" s="84">
        <f t="shared" si="141"/>
        <v>77</v>
      </c>
      <c r="R93" s="88">
        <v>39</v>
      </c>
      <c r="S93" s="88">
        <v>38</v>
      </c>
      <c r="T93" s="89">
        <v>51</v>
      </c>
      <c r="U93" s="87" t="s">
        <v>2013</v>
      </c>
      <c r="V93" s="435">
        <f t="shared" si="58"/>
        <v>58</v>
      </c>
      <c r="W93" s="436">
        <v>38</v>
      </c>
      <c r="X93" s="436">
        <v>20</v>
      </c>
      <c r="Y93" s="437">
        <v>29</v>
      </c>
      <c r="Z93" s="87" t="s">
        <v>1459</v>
      </c>
      <c r="AA93" s="84">
        <f t="shared" si="143"/>
        <v>149</v>
      </c>
      <c r="AB93" s="88">
        <v>86</v>
      </c>
      <c r="AC93" s="88">
        <v>63</v>
      </c>
      <c r="AD93" s="89">
        <v>83</v>
      </c>
      <c r="AE93" s="87" t="s">
        <v>1460</v>
      </c>
      <c r="AF93" s="84">
        <f t="shared" si="144"/>
        <v>90</v>
      </c>
      <c r="AG93" s="90">
        <v>44</v>
      </c>
      <c r="AH93" s="90">
        <v>46</v>
      </c>
      <c r="AI93" s="91">
        <v>54</v>
      </c>
      <c r="AJ93" s="87" t="s">
        <v>534</v>
      </c>
      <c r="AK93" s="84">
        <f t="shared" si="145"/>
        <v>187</v>
      </c>
      <c r="AL93" s="102">
        <v>86</v>
      </c>
      <c r="AM93" s="102">
        <v>101</v>
      </c>
      <c r="AN93" s="103">
        <v>110</v>
      </c>
      <c r="AO93" s="101" t="s">
        <v>436</v>
      </c>
      <c r="AP93" s="432">
        <f t="shared" si="148"/>
        <v>3114</v>
      </c>
      <c r="AQ93" s="433">
        <f>SUM(AQ94:AQ123)</f>
        <v>1581</v>
      </c>
      <c r="AR93" s="433">
        <f t="shared" ref="AR93:AS93" si="200">SUM(AR94:AR123)</f>
        <v>1533</v>
      </c>
      <c r="AS93" s="434">
        <f t="shared" si="200"/>
        <v>1768</v>
      </c>
      <c r="AT93" s="87" t="s">
        <v>580</v>
      </c>
      <c r="AU93" s="84">
        <f t="shared" ref="AU93" si="201">SUM(AV93:AW93)</f>
        <v>221</v>
      </c>
      <c r="AV93" s="107">
        <v>169</v>
      </c>
      <c r="AW93" s="107">
        <v>52</v>
      </c>
      <c r="AX93" s="108">
        <v>166</v>
      </c>
    </row>
    <row r="94" spans="1:50" s="82" customFormat="1" ht="14.25" customHeight="1">
      <c r="A94" s="83" t="s">
        <v>1462</v>
      </c>
      <c r="B94" s="84">
        <f t="shared" si="54"/>
        <v>121</v>
      </c>
      <c r="C94" s="85">
        <v>62</v>
      </c>
      <c r="D94" s="85">
        <v>59</v>
      </c>
      <c r="E94" s="86">
        <v>62</v>
      </c>
      <c r="F94" s="87" t="s">
        <v>1455</v>
      </c>
      <c r="G94" s="84">
        <f t="shared" ref="G94" si="202">SUM(H94:I94)</f>
        <v>302</v>
      </c>
      <c r="H94" s="85">
        <v>163</v>
      </c>
      <c r="I94" s="85">
        <v>139</v>
      </c>
      <c r="J94" s="86">
        <v>148</v>
      </c>
      <c r="K94" s="87" t="s">
        <v>1441</v>
      </c>
      <c r="L94" s="84">
        <f t="shared" si="156"/>
        <v>221</v>
      </c>
      <c r="M94" s="88">
        <v>107</v>
      </c>
      <c r="N94" s="88">
        <v>114</v>
      </c>
      <c r="O94" s="89">
        <v>121</v>
      </c>
      <c r="P94" s="87" t="s">
        <v>1473</v>
      </c>
      <c r="Q94" s="84">
        <f t="shared" si="141"/>
        <v>189</v>
      </c>
      <c r="R94" s="88">
        <v>101</v>
      </c>
      <c r="S94" s="88">
        <v>88</v>
      </c>
      <c r="T94" s="89">
        <v>98</v>
      </c>
      <c r="U94" s="87" t="s">
        <v>2021</v>
      </c>
      <c r="V94" s="435">
        <f t="shared" si="58"/>
        <v>168</v>
      </c>
      <c r="W94" s="436">
        <v>88</v>
      </c>
      <c r="X94" s="436">
        <v>80</v>
      </c>
      <c r="Y94" s="437">
        <v>78</v>
      </c>
      <c r="Z94" s="87" t="s">
        <v>1466</v>
      </c>
      <c r="AA94" s="84">
        <f t="shared" si="143"/>
        <v>147</v>
      </c>
      <c r="AB94" s="88">
        <v>76</v>
      </c>
      <c r="AC94" s="88">
        <v>71</v>
      </c>
      <c r="AD94" s="89">
        <v>74</v>
      </c>
      <c r="AE94" s="87" t="s">
        <v>1467</v>
      </c>
      <c r="AF94" s="84">
        <f t="shared" si="144"/>
        <v>140</v>
      </c>
      <c r="AG94" s="90">
        <v>69</v>
      </c>
      <c r="AH94" s="90">
        <v>71</v>
      </c>
      <c r="AI94" s="91">
        <v>86</v>
      </c>
      <c r="AJ94" s="87" t="s">
        <v>1468</v>
      </c>
      <c r="AK94" s="84">
        <f t="shared" si="145"/>
        <v>135</v>
      </c>
      <c r="AL94" s="102">
        <v>68</v>
      </c>
      <c r="AM94" s="102">
        <v>67</v>
      </c>
      <c r="AN94" s="103">
        <v>84</v>
      </c>
      <c r="AO94" s="87" t="s">
        <v>1461</v>
      </c>
      <c r="AP94" s="435">
        <f t="shared" si="148"/>
        <v>86</v>
      </c>
      <c r="AQ94" s="451">
        <v>40</v>
      </c>
      <c r="AR94" s="451">
        <v>46</v>
      </c>
      <c r="AS94" s="452">
        <v>50</v>
      </c>
      <c r="AT94" s="87" t="s">
        <v>581</v>
      </c>
      <c r="AU94" s="84">
        <f t="shared" ref="AU94" si="203">SUM(AV94:AW94)</f>
        <v>120</v>
      </c>
      <c r="AV94" s="107">
        <v>60</v>
      </c>
      <c r="AW94" s="107">
        <v>60</v>
      </c>
      <c r="AX94" s="108">
        <v>72</v>
      </c>
    </row>
    <row r="95" spans="1:50" s="82" customFormat="1" ht="14.25" customHeight="1">
      <c r="A95" s="83" t="s">
        <v>1470</v>
      </c>
      <c r="B95" s="84">
        <f t="shared" si="54"/>
        <v>472</v>
      </c>
      <c r="C95" s="85">
        <v>254</v>
      </c>
      <c r="D95" s="85">
        <v>218</v>
      </c>
      <c r="E95" s="86">
        <v>271</v>
      </c>
      <c r="F95" s="87" t="s">
        <v>1463</v>
      </c>
      <c r="G95" s="84">
        <f t="shared" ref="G95" si="204">SUM(H95:I95)</f>
        <v>402</v>
      </c>
      <c r="H95" s="85">
        <v>205</v>
      </c>
      <c r="I95" s="85">
        <v>197</v>
      </c>
      <c r="J95" s="86">
        <v>206</v>
      </c>
      <c r="K95" s="87" t="s">
        <v>1449</v>
      </c>
      <c r="L95" s="84">
        <f t="shared" si="156"/>
        <v>127</v>
      </c>
      <c r="M95" s="88">
        <v>63</v>
      </c>
      <c r="N95" s="88">
        <v>64</v>
      </c>
      <c r="O95" s="89">
        <v>68</v>
      </c>
      <c r="P95" s="87" t="s">
        <v>587</v>
      </c>
      <c r="Q95" s="84">
        <f t="shared" si="141"/>
        <v>436</v>
      </c>
      <c r="R95" s="88">
        <v>241</v>
      </c>
      <c r="S95" s="88">
        <v>195</v>
      </c>
      <c r="T95" s="89">
        <v>158</v>
      </c>
      <c r="U95" s="87" t="s">
        <v>2029</v>
      </c>
      <c r="V95" s="435">
        <f t="shared" si="58"/>
        <v>921</v>
      </c>
      <c r="W95" s="436">
        <v>456</v>
      </c>
      <c r="X95" s="436">
        <v>465</v>
      </c>
      <c r="Y95" s="437">
        <v>350</v>
      </c>
      <c r="Z95" s="87" t="s">
        <v>1475</v>
      </c>
      <c r="AA95" s="84">
        <f t="shared" si="143"/>
        <v>83</v>
      </c>
      <c r="AB95" s="88">
        <v>42</v>
      </c>
      <c r="AC95" s="88">
        <v>41</v>
      </c>
      <c r="AD95" s="89">
        <v>47</v>
      </c>
      <c r="AE95" s="87" t="s">
        <v>1476</v>
      </c>
      <c r="AF95" s="84">
        <f t="shared" si="144"/>
        <v>99</v>
      </c>
      <c r="AG95" s="90">
        <v>59</v>
      </c>
      <c r="AH95" s="90">
        <v>40</v>
      </c>
      <c r="AI95" s="91">
        <v>56</v>
      </c>
      <c r="AJ95" s="87" t="s">
        <v>1477</v>
      </c>
      <c r="AK95" s="84">
        <f t="shared" si="145"/>
        <v>108</v>
      </c>
      <c r="AL95" s="102">
        <v>50</v>
      </c>
      <c r="AM95" s="102">
        <v>58</v>
      </c>
      <c r="AN95" s="103">
        <v>63</v>
      </c>
      <c r="AO95" s="87" t="s">
        <v>1469</v>
      </c>
      <c r="AP95" s="435">
        <f t="shared" si="148"/>
        <v>99</v>
      </c>
      <c r="AQ95" s="451">
        <v>46</v>
      </c>
      <c r="AR95" s="451">
        <v>53</v>
      </c>
      <c r="AS95" s="452">
        <v>58</v>
      </c>
      <c r="AT95" s="87" t="s">
        <v>582</v>
      </c>
      <c r="AU95" s="84">
        <f t="shared" ref="AU95" si="205">SUM(AV95:AW95)</f>
        <v>51</v>
      </c>
      <c r="AV95" s="107">
        <v>25</v>
      </c>
      <c r="AW95" s="107">
        <v>26</v>
      </c>
      <c r="AX95" s="108">
        <v>28</v>
      </c>
    </row>
    <row r="96" spans="1:50" s="82" customFormat="1" ht="14.25" customHeight="1">
      <c r="A96" s="83" t="s">
        <v>1479</v>
      </c>
      <c r="B96" s="84">
        <f t="shared" si="54"/>
        <v>683</v>
      </c>
      <c r="C96" s="85">
        <v>341</v>
      </c>
      <c r="D96" s="85">
        <v>342</v>
      </c>
      <c r="E96" s="86">
        <v>341</v>
      </c>
      <c r="F96" s="87" t="s">
        <v>1471</v>
      </c>
      <c r="G96" s="84">
        <f t="shared" ref="G96" si="206">SUM(H96:I96)</f>
        <v>419</v>
      </c>
      <c r="H96" s="85">
        <v>210</v>
      </c>
      <c r="I96" s="85">
        <v>209</v>
      </c>
      <c r="J96" s="86">
        <v>218</v>
      </c>
      <c r="K96" s="87" t="s">
        <v>1456</v>
      </c>
      <c r="L96" s="84">
        <f t="shared" si="156"/>
        <v>200</v>
      </c>
      <c r="M96" s="88">
        <v>85</v>
      </c>
      <c r="N96" s="88">
        <v>115</v>
      </c>
      <c r="O96" s="89">
        <v>116</v>
      </c>
      <c r="P96" s="87" t="s">
        <v>877</v>
      </c>
      <c r="Q96" s="84">
        <f t="shared" si="141"/>
        <v>191</v>
      </c>
      <c r="R96" s="88">
        <v>95</v>
      </c>
      <c r="S96" s="88">
        <v>96</v>
      </c>
      <c r="T96" s="89">
        <v>101</v>
      </c>
      <c r="U96" s="87" t="s">
        <v>2037</v>
      </c>
      <c r="V96" s="435">
        <f t="shared" si="58"/>
        <v>1200</v>
      </c>
      <c r="W96" s="436">
        <v>616</v>
      </c>
      <c r="X96" s="436">
        <v>584</v>
      </c>
      <c r="Y96" s="437">
        <v>394</v>
      </c>
      <c r="Z96" s="87" t="s">
        <v>1483</v>
      </c>
      <c r="AA96" s="84">
        <f t="shared" si="143"/>
        <v>153</v>
      </c>
      <c r="AB96" s="88">
        <v>76</v>
      </c>
      <c r="AC96" s="88">
        <v>77</v>
      </c>
      <c r="AD96" s="89">
        <v>71</v>
      </c>
      <c r="AE96" s="87" t="s">
        <v>1484</v>
      </c>
      <c r="AF96" s="84">
        <f t="shared" si="144"/>
        <v>58</v>
      </c>
      <c r="AG96" s="90">
        <v>32</v>
      </c>
      <c r="AH96" s="90">
        <v>26</v>
      </c>
      <c r="AI96" s="91">
        <v>40</v>
      </c>
      <c r="AJ96" s="87" t="s">
        <v>1485</v>
      </c>
      <c r="AK96" s="84">
        <f t="shared" si="145"/>
        <v>77</v>
      </c>
      <c r="AL96" s="102">
        <v>34</v>
      </c>
      <c r="AM96" s="102">
        <v>43</v>
      </c>
      <c r="AN96" s="103">
        <v>46</v>
      </c>
      <c r="AO96" s="87" t="s">
        <v>1478</v>
      </c>
      <c r="AP96" s="435">
        <f t="shared" si="148"/>
        <v>96</v>
      </c>
      <c r="AQ96" s="451">
        <v>47</v>
      </c>
      <c r="AR96" s="451">
        <v>49</v>
      </c>
      <c r="AS96" s="452">
        <v>60</v>
      </c>
      <c r="AT96" s="87" t="s">
        <v>583</v>
      </c>
      <c r="AU96" s="84">
        <f t="shared" ref="AU96" si="207">SUM(AV96:AW96)</f>
        <v>139</v>
      </c>
      <c r="AV96" s="107">
        <v>75</v>
      </c>
      <c r="AW96" s="107">
        <v>64</v>
      </c>
      <c r="AX96" s="108">
        <v>85</v>
      </c>
    </row>
    <row r="97" spans="1:50" s="82" customFormat="1" ht="14.25" customHeight="1">
      <c r="A97" s="83" t="s">
        <v>1487</v>
      </c>
      <c r="B97" s="84">
        <f t="shared" si="54"/>
        <v>90</v>
      </c>
      <c r="C97" s="85">
        <v>45</v>
      </c>
      <c r="D97" s="85">
        <v>45</v>
      </c>
      <c r="E97" s="86">
        <v>51</v>
      </c>
      <c r="F97" s="87" t="s">
        <v>1480</v>
      </c>
      <c r="G97" s="84">
        <f t="shared" ref="G97" si="208">SUM(H97:I97)</f>
        <v>447</v>
      </c>
      <c r="H97" s="85">
        <v>223</v>
      </c>
      <c r="I97" s="85">
        <v>224</v>
      </c>
      <c r="J97" s="86">
        <v>247</v>
      </c>
      <c r="K97" s="87" t="s">
        <v>664</v>
      </c>
      <c r="L97" s="84">
        <f t="shared" si="156"/>
        <v>268</v>
      </c>
      <c r="M97" s="88">
        <v>124</v>
      </c>
      <c r="N97" s="88">
        <v>144</v>
      </c>
      <c r="O97" s="89">
        <v>181</v>
      </c>
      <c r="P97" s="87" t="s">
        <v>886</v>
      </c>
      <c r="Q97" s="84">
        <f t="shared" si="141"/>
        <v>116</v>
      </c>
      <c r="R97" s="88">
        <v>57</v>
      </c>
      <c r="S97" s="88">
        <v>59</v>
      </c>
      <c r="T97" s="89">
        <v>61</v>
      </c>
      <c r="U97" s="87" t="s">
        <v>2045</v>
      </c>
      <c r="V97" s="435">
        <f t="shared" si="58"/>
        <v>1078</v>
      </c>
      <c r="W97" s="436">
        <v>567</v>
      </c>
      <c r="X97" s="436">
        <v>511</v>
      </c>
      <c r="Y97" s="437">
        <v>359</v>
      </c>
      <c r="Z97" s="87" t="s">
        <v>1490</v>
      </c>
      <c r="AA97" s="84">
        <f t="shared" si="143"/>
        <v>98</v>
      </c>
      <c r="AB97" s="88">
        <v>55</v>
      </c>
      <c r="AC97" s="88">
        <v>43</v>
      </c>
      <c r="AD97" s="89">
        <v>60</v>
      </c>
      <c r="AE97" s="87" t="s">
        <v>1491</v>
      </c>
      <c r="AF97" s="84">
        <f t="shared" si="144"/>
        <v>77</v>
      </c>
      <c r="AG97" s="90">
        <v>38</v>
      </c>
      <c r="AH97" s="90">
        <v>39</v>
      </c>
      <c r="AI97" s="91">
        <v>47</v>
      </c>
      <c r="AJ97" s="87" t="s">
        <v>1492</v>
      </c>
      <c r="AK97" s="84">
        <f t="shared" si="145"/>
        <v>96</v>
      </c>
      <c r="AL97" s="102">
        <v>49</v>
      </c>
      <c r="AM97" s="102">
        <v>47</v>
      </c>
      <c r="AN97" s="103">
        <v>45</v>
      </c>
      <c r="AO97" s="87" t="s">
        <v>1486</v>
      </c>
      <c r="AP97" s="435">
        <f t="shared" si="148"/>
        <v>124</v>
      </c>
      <c r="AQ97" s="451">
        <v>57</v>
      </c>
      <c r="AR97" s="451">
        <v>67</v>
      </c>
      <c r="AS97" s="452">
        <v>65</v>
      </c>
      <c r="AT97" s="87" t="s">
        <v>584</v>
      </c>
      <c r="AU97" s="84">
        <f t="shared" ref="AU97" si="209">SUM(AV97:AW97)</f>
        <v>2152</v>
      </c>
      <c r="AV97" s="107">
        <v>1109</v>
      </c>
      <c r="AW97" s="107">
        <v>1043</v>
      </c>
      <c r="AX97" s="108">
        <v>1030</v>
      </c>
    </row>
    <row r="98" spans="1:50" s="82" customFormat="1" ht="14.25" customHeight="1">
      <c r="A98" s="83" t="s">
        <v>1494</v>
      </c>
      <c r="B98" s="84">
        <f t="shared" si="54"/>
        <v>74</v>
      </c>
      <c r="C98" s="85">
        <v>39</v>
      </c>
      <c r="D98" s="85">
        <v>35</v>
      </c>
      <c r="E98" s="86">
        <v>44</v>
      </c>
      <c r="F98" s="87" t="s">
        <v>1488</v>
      </c>
      <c r="G98" s="84">
        <f t="shared" ref="G98" si="210">SUM(H98:I98)</f>
        <v>363</v>
      </c>
      <c r="H98" s="85">
        <v>196</v>
      </c>
      <c r="I98" s="85">
        <v>167</v>
      </c>
      <c r="J98" s="86">
        <v>182</v>
      </c>
      <c r="K98" s="87" t="s">
        <v>1472</v>
      </c>
      <c r="L98" s="84">
        <f t="shared" si="156"/>
        <v>89</v>
      </c>
      <c r="M98" s="88">
        <v>52</v>
      </c>
      <c r="N98" s="88">
        <v>37</v>
      </c>
      <c r="O98" s="89">
        <v>53</v>
      </c>
      <c r="P98" s="87" t="s">
        <v>1501</v>
      </c>
      <c r="Q98" s="84">
        <f t="shared" si="141"/>
        <v>278</v>
      </c>
      <c r="R98" s="88">
        <v>152</v>
      </c>
      <c r="S98" s="88">
        <v>126</v>
      </c>
      <c r="T98" s="89">
        <v>153</v>
      </c>
      <c r="U98" s="87" t="s">
        <v>2053</v>
      </c>
      <c r="V98" s="435">
        <f t="shared" si="58"/>
        <v>975</v>
      </c>
      <c r="W98" s="436">
        <v>506</v>
      </c>
      <c r="X98" s="436">
        <v>469</v>
      </c>
      <c r="Y98" s="437">
        <v>365</v>
      </c>
      <c r="Z98" s="87" t="s">
        <v>1496</v>
      </c>
      <c r="AA98" s="84">
        <f t="shared" si="143"/>
        <v>102</v>
      </c>
      <c r="AB98" s="88">
        <v>51</v>
      </c>
      <c r="AC98" s="88">
        <v>51</v>
      </c>
      <c r="AD98" s="89">
        <v>56</v>
      </c>
      <c r="AE98" s="87" t="s">
        <v>1497</v>
      </c>
      <c r="AF98" s="84">
        <f t="shared" si="144"/>
        <v>85</v>
      </c>
      <c r="AG98" s="90">
        <v>51</v>
      </c>
      <c r="AH98" s="90">
        <v>34</v>
      </c>
      <c r="AI98" s="91">
        <v>52</v>
      </c>
      <c r="AJ98" s="87" t="s">
        <v>1498</v>
      </c>
      <c r="AK98" s="84">
        <f t="shared" si="145"/>
        <v>144</v>
      </c>
      <c r="AL98" s="102">
        <v>71</v>
      </c>
      <c r="AM98" s="102">
        <v>73</v>
      </c>
      <c r="AN98" s="103">
        <v>79</v>
      </c>
      <c r="AO98" s="87" t="s">
        <v>1493</v>
      </c>
      <c r="AP98" s="435">
        <f t="shared" si="148"/>
        <v>36</v>
      </c>
      <c r="AQ98" s="451">
        <v>19</v>
      </c>
      <c r="AR98" s="451">
        <v>17</v>
      </c>
      <c r="AS98" s="452">
        <v>22</v>
      </c>
      <c r="AT98" s="87" t="s">
        <v>585</v>
      </c>
      <c r="AU98" s="84">
        <f t="shared" ref="AU98" si="211">SUM(AV98:AW98)</f>
        <v>139</v>
      </c>
      <c r="AV98" s="107">
        <v>85</v>
      </c>
      <c r="AW98" s="107">
        <v>54</v>
      </c>
      <c r="AX98" s="108">
        <v>89</v>
      </c>
    </row>
    <row r="99" spans="1:50" s="82" customFormat="1" ht="14.25" customHeight="1">
      <c r="A99" s="83" t="s">
        <v>1500</v>
      </c>
      <c r="B99" s="84">
        <f t="shared" ref="B99:B162" si="212">SUM(C99:D99)</f>
        <v>155</v>
      </c>
      <c r="C99" s="85">
        <v>75</v>
      </c>
      <c r="D99" s="85">
        <v>80</v>
      </c>
      <c r="E99" s="86">
        <v>72</v>
      </c>
      <c r="F99" s="87" t="s">
        <v>1495</v>
      </c>
      <c r="G99" s="84">
        <f t="shared" ref="G99" si="213">SUM(H99:I99)</f>
        <v>289</v>
      </c>
      <c r="H99" s="85">
        <v>146</v>
      </c>
      <c r="I99" s="85">
        <v>143</v>
      </c>
      <c r="J99" s="86">
        <v>154</v>
      </c>
      <c r="K99" s="87" t="s">
        <v>1481</v>
      </c>
      <c r="L99" s="84">
        <f t="shared" si="156"/>
        <v>36</v>
      </c>
      <c r="M99" s="88">
        <v>21</v>
      </c>
      <c r="N99" s="88">
        <v>15</v>
      </c>
      <c r="O99" s="89">
        <v>24</v>
      </c>
      <c r="P99" s="87" t="s">
        <v>1508</v>
      </c>
      <c r="Q99" s="84">
        <f t="shared" si="141"/>
        <v>131</v>
      </c>
      <c r="R99" s="88">
        <v>68</v>
      </c>
      <c r="S99" s="88">
        <v>63</v>
      </c>
      <c r="T99" s="89">
        <v>69</v>
      </c>
      <c r="U99" s="87" t="s">
        <v>2060</v>
      </c>
      <c r="V99" s="435">
        <f t="shared" si="58"/>
        <v>966</v>
      </c>
      <c r="W99" s="436">
        <v>502</v>
      </c>
      <c r="X99" s="436">
        <v>464</v>
      </c>
      <c r="Y99" s="437">
        <v>422</v>
      </c>
      <c r="Z99" s="87" t="s">
        <v>1502</v>
      </c>
      <c r="AA99" s="84">
        <f t="shared" si="143"/>
        <v>98</v>
      </c>
      <c r="AB99" s="88">
        <v>45</v>
      </c>
      <c r="AC99" s="88">
        <v>53</v>
      </c>
      <c r="AD99" s="89">
        <v>54</v>
      </c>
      <c r="AE99" s="87" t="s">
        <v>1503</v>
      </c>
      <c r="AF99" s="84">
        <f t="shared" si="144"/>
        <v>71</v>
      </c>
      <c r="AG99" s="90">
        <v>35</v>
      </c>
      <c r="AH99" s="90">
        <v>36</v>
      </c>
      <c r="AI99" s="91">
        <v>46</v>
      </c>
      <c r="AJ99" s="87" t="s">
        <v>1504</v>
      </c>
      <c r="AK99" s="84">
        <f t="shared" si="145"/>
        <v>233</v>
      </c>
      <c r="AL99" s="102">
        <v>118</v>
      </c>
      <c r="AM99" s="102">
        <v>115</v>
      </c>
      <c r="AN99" s="103">
        <v>124</v>
      </c>
      <c r="AO99" s="87" t="s">
        <v>1499</v>
      </c>
      <c r="AP99" s="435">
        <f t="shared" si="148"/>
        <v>82</v>
      </c>
      <c r="AQ99" s="451">
        <v>45</v>
      </c>
      <c r="AR99" s="451">
        <v>37</v>
      </c>
      <c r="AS99" s="452">
        <v>45</v>
      </c>
      <c r="AT99" s="87" t="s">
        <v>586</v>
      </c>
      <c r="AU99" s="84">
        <f t="shared" ref="AU99" si="214">SUM(AV99:AW99)</f>
        <v>188</v>
      </c>
      <c r="AV99" s="107">
        <v>104</v>
      </c>
      <c r="AW99" s="107">
        <v>84</v>
      </c>
      <c r="AX99" s="108">
        <v>102</v>
      </c>
    </row>
    <row r="100" spans="1:50" s="82" customFormat="1" ht="14.25" customHeight="1">
      <c r="A100" s="83" t="s">
        <v>1506</v>
      </c>
      <c r="B100" s="84">
        <f t="shared" si="212"/>
        <v>63</v>
      </c>
      <c r="C100" s="85">
        <v>29</v>
      </c>
      <c r="D100" s="85">
        <v>34</v>
      </c>
      <c r="E100" s="86">
        <v>33</v>
      </c>
      <c r="F100" s="97" t="s">
        <v>243</v>
      </c>
      <c r="G100" s="98">
        <f t="shared" ref="G100" si="215">SUM(H100:I100)</f>
        <v>22208</v>
      </c>
      <c r="H100" s="99">
        <f>SUM(H101:H135)</f>
        <v>11712</v>
      </c>
      <c r="I100" s="99">
        <f t="shared" ref="I100:J100" si="216">SUM(I101:I135)</f>
        <v>10496</v>
      </c>
      <c r="J100" s="100">
        <f t="shared" si="216"/>
        <v>11901</v>
      </c>
      <c r="K100" s="87" t="s">
        <v>721</v>
      </c>
      <c r="L100" s="84">
        <f t="shared" si="156"/>
        <v>94</v>
      </c>
      <c r="M100" s="88">
        <v>48</v>
      </c>
      <c r="N100" s="88">
        <v>46</v>
      </c>
      <c r="O100" s="89">
        <v>56</v>
      </c>
      <c r="P100" s="87" t="s">
        <v>1517</v>
      </c>
      <c r="Q100" s="84">
        <f t="shared" si="141"/>
        <v>57</v>
      </c>
      <c r="R100" s="88">
        <v>24</v>
      </c>
      <c r="S100" s="88">
        <v>33</v>
      </c>
      <c r="T100" s="89">
        <v>33</v>
      </c>
      <c r="U100" s="87" t="s">
        <v>2068</v>
      </c>
      <c r="V100" s="435">
        <f t="shared" ref="V100:V163" si="217">SUM(W100:X100)</f>
        <v>1229</v>
      </c>
      <c r="W100" s="436">
        <v>629</v>
      </c>
      <c r="X100" s="436">
        <v>600</v>
      </c>
      <c r="Y100" s="437">
        <v>402</v>
      </c>
      <c r="Z100" s="87" t="s">
        <v>1510</v>
      </c>
      <c r="AA100" s="84">
        <f t="shared" si="143"/>
        <v>53</v>
      </c>
      <c r="AB100" s="88">
        <v>21</v>
      </c>
      <c r="AC100" s="88">
        <v>32</v>
      </c>
      <c r="AD100" s="89">
        <v>31</v>
      </c>
      <c r="AE100" s="87" t="s">
        <v>1511</v>
      </c>
      <c r="AF100" s="84">
        <f t="shared" si="144"/>
        <v>82</v>
      </c>
      <c r="AG100" s="90">
        <v>48</v>
      </c>
      <c r="AH100" s="90">
        <v>34</v>
      </c>
      <c r="AI100" s="91">
        <v>56</v>
      </c>
      <c r="AJ100" s="87" t="s">
        <v>1512</v>
      </c>
      <c r="AK100" s="84">
        <f t="shared" si="145"/>
        <v>192</v>
      </c>
      <c r="AL100" s="102">
        <v>94</v>
      </c>
      <c r="AM100" s="102">
        <v>98</v>
      </c>
      <c r="AN100" s="103">
        <v>109</v>
      </c>
      <c r="AO100" s="87" t="s">
        <v>1505</v>
      </c>
      <c r="AP100" s="435">
        <f t="shared" si="148"/>
        <v>73</v>
      </c>
      <c r="AQ100" s="451">
        <v>37</v>
      </c>
      <c r="AR100" s="451">
        <v>36</v>
      </c>
      <c r="AS100" s="452">
        <v>47</v>
      </c>
      <c r="AT100" s="97" t="s">
        <v>746</v>
      </c>
      <c r="AU100" s="98">
        <f t="shared" ref="AU100" si="218">SUM(AV100:AW100)</f>
        <v>20809</v>
      </c>
      <c r="AV100" s="99">
        <f>SUM(AV101:AV129)</f>
        <v>11094</v>
      </c>
      <c r="AW100" s="99">
        <f t="shared" ref="AW100:AX100" si="219">SUM(AW101:AW129)</f>
        <v>9715</v>
      </c>
      <c r="AX100" s="100">
        <f t="shared" si="219"/>
        <v>10578</v>
      </c>
    </row>
    <row r="101" spans="1:50" s="82" customFormat="1" ht="14.25" customHeight="1">
      <c r="A101" s="83" t="s">
        <v>1514</v>
      </c>
      <c r="B101" s="84">
        <f t="shared" si="212"/>
        <v>705</v>
      </c>
      <c r="C101" s="85">
        <v>344</v>
      </c>
      <c r="D101" s="85">
        <v>361</v>
      </c>
      <c r="E101" s="86">
        <v>349</v>
      </c>
      <c r="F101" s="87" t="s">
        <v>1507</v>
      </c>
      <c r="G101" s="84">
        <f t="shared" ref="G101" si="220">SUM(H101:I101)</f>
        <v>470</v>
      </c>
      <c r="H101" s="85">
        <v>219</v>
      </c>
      <c r="I101" s="85">
        <v>251</v>
      </c>
      <c r="J101" s="86">
        <v>251</v>
      </c>
      <c r="K101" s="87" t="s">
        <v>722</v>
      </c>
      <c r="L101" s="84">
        <f t="shared" si="156"/>
        <v>77</v>
      </c>
      <c r="M101" s="88">
        <v>40</v>
      </c>
      <c r="N101" s="88">
        <v>37</v>
      </c>
      <c r="O101" s="89">
        <v>39</v>
      </c>
      <c r="P101" s="87" t="s">
        <v>1525</v>
      </c>
      <c r="Q101" s="84">
        <f t="shared" si="141"/>
        <v>275</v>
      </c>
      <c r="R101" s="88">
        <v>152</v>
      </c>
      <c r="S101" s="88">
        <v>123</v>
      </c>
      <c r="T101" s="89">
        <v>186</v>
      </c>
      <c r="U101" s="87" t="s">
        <v>2077</v>
      </c>
      <c r="V101" s="435">
        <f t="shared" si="217"/>
        <v>1660</v>
      </c>
      <c r="W101" s="436">
        <v>860</v>
      </c>
      <c r="X101" s="436">
        <v>800</v>
      </c>
      <c r="Y101" s="437">
        <v>612</v>
      </c>
      <c r="Z101" s="87" t="s">
        <v>1519</v>
      </c>
      <c r="AA101" s="84">
        <f t="shared" si="143"/>
        <v>237</v>
      </c>
      <c r="AB101" s="88">
        <v>122</v>
      </c>
      <c r="AC101" s="88">
        <v>115</v>
      </c>
      <c r="AD101" s="89">
        <v>136</v>
      </c>
      <c r="AE101" s="87" t="s">
        <v>1468</v>
      </c>
      <c r="AF101" s="84">
        <f t="shared" si="144"/>
        <v>130</v>
      </c>
      <c r="AG101" s="90">
        <v>70</v>
      </c>
      <c r="AH101" s="90">
        <v>60</v>
      </c>
      <c r="AI101" s="91">
        <v>76</v>
      </c>
      <c r="AJ101" s="87" t="s">
        <v>1520</v>
      </c>
      <c r="AK101" s="84">
        <f t="shared" si="145"/>
        <v>139</v>
      </c>
      <c r="AL101" s="102">
        <v>70</v>
      </c>
      <c r="AM101" s="102">
        <v>69</v>
      </c>
      <c r="AN101" s="103">
        <v>82</v>
      </c>
      <c r="AO101" s="87" t="s">
        <v>1513</v>
      </c>
      <c r="AP101" s="435">
        <f t="shared" si="148"/>
        <v>47</v>
      </c>
      <c r="AQ101" s="451">
        <v>23</v>
      </c>
      <c r="AR101" s="451">
        <v>24</v>
      </c>
      <c r="AS101" s="452">
        <v>24</v>
      </c>
      <c r="AT101" s="87" t="s">
        <v>685</v>
      </c>
      <c r="AU101" s="84">
        <f t="shared" ref="AU101" si="221">SUM(AV101:AW101)</f>
        <v>920</v>
      </c>
      <c r="AV101" s="113">
        <v>518</v>
      </c>
      <c r="AW101" s="113">
        <v>402</v>
      </c>
      <c r="AX101" s="114">
        <v>643</v>
      </c>
    </row>
    <row r="102" spans="1:50" s="82" customFormat="1" ht="14.25" customHeight="1">
      <c r="A102" s="83" t="s">
        <v>1522</v>
      </c>
      <c r="B102" s="84">
        <f t="shared" si="212"/>
        <v>627</v>
      </c>
      <c r="C102" s="85">
        <v>302</v>
      </c>
      <c r="D102" s="85">
        <v>325</v>
      </c>
      <c r="E102" s="86">
        <v>309</v>
      </c>
      <c r="F102" s="87" t="s">
        <v>1515</v>
      </c>
      <c r="G102" s="84">
        <f t="shared" ref="G102" si="222">SUM(H102:I102)</f>
        <v>1776</v>
      </c>
      <c r="H102" s="85">
        <v>1006</v>
      </c>
      <c r="I102" s="85">
        <v>770</v>
      </c>
      <c r="J102" s="86">
        <v>1023</v>
      </c>
      <c r="K102" s="87" t="s">
        <v>719</v>
      </c>
      <c r="L102" s="84">
        <f t="shared" si="156"/>
        <v>155</v>
      </c>
      <c r="M102" s="88">
        <v>78</v>
      </c>
      <c r="N102" s="88">
        <v>77</v>
      </c>
      <c r="O102" s="89">
        <v>95</v>
      </c>
      <c r="P102" s="87" t="s">
        <v>1533</v>
      </c>
      <c r="Q102" s="84">
        <f t="shared" si="141"/>
        <v>430</v>
      </c>
      <c r="R102" s="88">
        <v>235</v>
      </c>
      <c r="S102" s="88">
        <v>195</v>
      </c>
      <c r="T102" s="89">
        <v>250</v>
      </c>
      <c r="U102" s="87" t="s">
        <v>2084</v>
      </c>
      <c r="V102" s="435">
        <f t="shared" si="217"/>
        <v>1112</v>
      </c>
      <c r="W102" s="436">
        <v>559</v>
      </c>
      <c r="X102" s="436">
        <v>553</v>
      </c>
      <c r="Y102" s="437">
        <v>375</v>
      </c>
      <c r="Z102" s="87" t="s">
        <v>1527</v>
      </c>
      <c r="AA102" s="84">
        <f t="shared" si="143"/>
        <v>22</v>
      </c>
      <c r="AB102" s="88">
        <v>6</v>
      </c>
      <c r="AC102" s="88">
        <v>16</v>
      </c>
      <c r="AD102" s="89">
        <v>18</v>
      </c>
      <c r="AE102" s="87" t="s">
        <v>1477</v>
      </c>
      <c r="AF102" s="84">
        <f t="shared" si="144"/>
        <v>86</v>
      </c>
      <c r="AG102" s="90">
        <v>49</v>
      </c>
      <c r="AH102" s="90">
        <v>37</v>
      </c>
      <c r="AI102" s="91">
        <v>53</v>
      </c>
      <c r="AJ102" s="87" t="s">
        <v>1528</v>
      </c>
      <c r="AK102" s="84">
        <f t="shared" si="145"/>
        <v>109</v>
      </c>
      <c r="AL102" s="102">
        <v>54</v>
      </c>
      <c r="AM102" s="102">
        <v>55</v>
      </c>
      <c r="AN102" s="103">
        <v>67</v>
      </c>
      <c r="AO102" s="87" t="s">
        <v>1521</v>
      </c>
      <c r="AP102" s="435">
        <f t="shared" si="148"/>
        <v>61</v>
      </c>
      <c r="AQ102" s="451">
        <v>31</v>
      </c>
      <c r="AR102" s="451">
        <v>30</v>
      </c>
      <c r="AS102" s="452">
        <v>33</v>
      </c>
      <c r="AT102" s="87" t="s">
        <v>686</v>
      </c>
      <c r="AU102" s="84">
        <f t="shared" ref="AU102" si="223">SUM(AV102:AW102)</f>
        <v>451</v>
      </c>
      <c r="AV102" s="113">
        <v>246</v>
      </c>
      <c r="AW102" s="113">
        <v>205</v>
      </c>
      <c r="AX102" s="114">
        <v>214</v>
      </c>
    </row>
    <row r="103" spans="1:50" s="82" customFormat="1" ht="14.25" customHeight="1">
      <c r="A103" s="83" t="s">
        <v>1530</v>
      </c>
      <c r="B103" s="84">
        <f t="shared" si="212"/>
        <v>1414</v>
      </c>
      <c r="C103" s="85">
        <v>686</v>
      </c>
      <c r="D103" s="85">
        <v>728</v>
      </c>
      <c r="E103" s="86">
        <v>714</v>
      </c>
      <c r="F103" s="87" t="s">
        <v>1523</v>
      </c>
      <c r="G103" s="84">
        <f t="shared" ref="G103" si="224">SUM(H103:I103)</f>
        <v>1140</v>
      </c>
      <c r="H103" s="85">
        <v>641</v>
      </c>
      <c r="I103" s="85">
        <v>499</v>
      </c>
      <c r="J103" s="86">
        <v>698</v>
      </c>
      <c r="K103" s="87" t="s">
        <v>720</v>
      </c>
      <c r="L103" s="84">
        <f t="shared" si="156"/>
        <v>93</v>
      </c>
      <c r="M103" s="88">
        <v>49</v>
      </c>
      <c r="N103" s="88">
        <v>44</v>
      </c>
      <c r="O103" s="89">
        <v>49</v>
      </c>
      <c r="P103" s="87" t="s">
        <v>1541</v>
      </c>
      <c r="Q103" s="84">
        <f t="shared" si="141"/>
        <v>269</v>
      </c>
      <c r="R103" s="88">
        <v>138</v>
      </c>
      <c r="S103" s="88">
        <v>131</v>
      </c>
      <c r="T103" s="89">
        <v>196</v>
      </c>
      <c r="U103" s="87" t="s">
        <v>2092</v>
      </c>
      <c r="V103" s="435">
        <f t="shared" si="217"/>
        <v>1093</v>
      </c>
      <c r="W103" s="436">
        <v>562</v>
      </c>
      <c r="X103" s="436">
        <v>531</v>
      </c>
      <c r="Y103" s="437">
        <v>355</v>
      </c>
      <c r="Z103" s="87" t="s">
        <v>1534</v>
      </c>
      <c r="AA103" s="84">
        <f t="shared" si="143"/>
        <v>104</v>
      </c>
      <c r="AB103" s="88">
        <v>55</v>
      </c>
      <c r="AC103" s="88">
        <v>49</v>
      </c>
      <c r="AD103" s="89">
        <v>61</v>
      </c>
      <c r="AE103" s="87" t="s">
        <v>1535</v>
      </c>
      <c r="AF103" s="84">
        <f t="shared" si="144"/>
        <v>177</v>
      </c>
      <c r="AG103" s="90">
        <v>82</v>
      </c>
      <c r="AH103" s="90">
        <v>95</v>
      </c>
      <c r="AI103" s="91">
        <v>113</v>
      </c>
      <c r="AJ103" s="87" t="s">
        <v>1536</v>
      </c>
      <c r="AK103" s="84">
        <f t="shared" si="145"/>
        <v>208</v>
      </c>
      <c r="AL103" s="102">
        <v>101</v>
      </c>
      <c r="AM103" s="102">
        <v>107</v>
      </c>
      <c r="AN103" s="103">
        <v>127</v>
      </c>
      <c r="AO103" s="87" t="s">
        <v>1529</v>
      </c>
      <c r="AP103" s="435">
        <f t="shared" si="148"/>
        <v>152</v>
      </c>
      <c r="AQ103" s="451">
        <v>82</v>
      </c>
      <c r="AR103" s="451">
        <v>70</v>
      </c>
      <c r="AS103" s="452">
        <v>78</v>
      </c>
      <c r="AT103" s="87" t="s">
        <v>687</v>
      </c>
      <c r="AU103" s="84">
        <f t="shared" ref="AU103" si="225">SUM(AV103:AW103)</f>
        <v>431</v>
      </c>
      <c r="AV103" s="113">
        <v>216</v>
      </c>
      <c r="AW103" s="113">
        <v>215</v>
      </c>
      <c r="AX103" s="114">
        <v>202</v>
      </c>
    </row>
    <row r="104" spans="1:50" s="82" customFormat="1" ht="14.25" customHeight="1">
      <c r="A104" s="83" t="s">
        <v>1538</v>
      </c>
      <c r="B104" s="84">
        <f t="shared" si="212"/>
        <v>1175</v>
      </c>
      <c r="C104" s="85">
        <v>601</v>
      </c>
      <c r="D104" s="85">
        <v>574</v>
      </c>
      <c r="E104" s="86">
        <v>568</v>
      </c>
      <c r="F104" s="87" t="s">
        <v>1531</v>
      </c>
      <c r="G104" s="84">
        <f t="shared" ref="G104" si="226">SUM(H104:I104)</f>
        <v>796</v>
      </c>
      <c r="H104" s="85">
        <v>386</v>
      </c>
      <c r="I104" s="85">
        <v>410</v>
      </c>
      <c r="J104" s="86">
        <v>471</v>
      </c>
      <c r="K104" s="87" t="s">
        <v>1516</v>
      </c>
      <c r="L104" s="84">
        <f t="shared" si="156"/>
        <v>108</v>
      </c>
      <c r="M104" s="88">
        <v>64</v>
      </c>
      <c r="N104" s="88">
        <v>44</v>
      </c>
      <c r="O104" s="89">
        <v>67</v>
      </c>
      <c r="P104" s="87" t="s">
        <v>596</v>
      </c>
      <c r="Q104" s="84">
        <f t="shared" si="141"/>
        <v>210</v>
      </c>
      <c r="R104" s="88">
        <v>112</v>
      </c>
      <c r="S104" s="88">
        <v>98</v>
      </c>
      <c r="T104" s="89">
        <v>115</v>
      </c>
      <c r="U104" s="87" t="s">
        <v>2100</v>
      </c>
      <c r="V104" s="435">
        <f t="shared" si="217"/>
        <v>1203</v>
      </c>
      <c r="W104" s="436">
        <v>611</v>
      </c>
      <c r="X104" s="436">
        <v>592</v>
      </c>
      <c r="Y104" s="437">
        <v>500</v>
      </c>
      <c r="Z104" s="87" t="s">
        <v>1543</v>
      </c>
      <c r="AA104" s="84">
        <f t="shared" si="143"/>
        <v>94</v>
      </c>
      <c r="AB104" s="88">
        <v>51</v>
      </c>
      <c r="AC104" s="88">
        <v>43</v>
      </c>
      <c r="AD104" s="89">
        <v>47</v>
      </c>
      <c r="AE104" s="87" t="s">
        <v>1544</v>
      </c>
      <c r="AF104" s="84">
        <f t="shared" si="144"/>
        <v>145</v>
      </c>
      <c r="AG104" s="90">
        <v>79</v>
      </c>
      <c r="AH104" s="90">
        <v>66</v>
      </c>
      <c r="AI104" s="91">
        <v>88</v>
      </c>
      <c r="AJ104" s="87" t="s">
        <v>1545</v>
      </c>
      <c r="AK104" s="84">
        <f t="shared" si="145"/>
        <v>113</v>
      </c>
      <c r="AL104" s="102">
        <v>57</v>
      </c>
      <c r="AM104" s="102">
        <v>56</v>
      </c>
      <c r="AN104" s="103">
        <v>57</v>
      </c>
      <c r="AO104" s="87" t="s">
        <v>1537</v>
      </c>
      <c r="AP104" s="435">
        <f t="shared" si="148"/>
        <v>43</v>
      </c>
      <c r="AQ104" s="451">
        <v>22</v>
      </c>
      <c r="AR104" s="451">
        <v>21</v>
      </c>
      <c r="AS104" s="452">
        <v>30</v>
      </c>
      <c r="AT104" s="87" t="s">
        <v>688</v>
      </c>
      <c r="AU104" s="84">
        <f t="shared" ref="AU104" si="227">SUM(AV104:AW104)</f>
        <v>1203</v>
      </c>
      <c r="AV104" s="113">
        <v>661</v>
      </c>
      <c r="AW104" s="113">
        <v>542</v>
      </c>
      <c r="AX104" s="114">
        <v>737</v>
      </c>
    </row>
    <row r="105" spans="1:50" s="82" customFormat="1" ht="14.25" customHeight="1">
      <c r="A105" s="83" t="s">
        <v>1547</v>
      </c>
      <c r="B105" s="84">
        <f t="shared" si="212"/>
        <v>356</v>
      </c>
      <c r="C105" s="85">
        <v>185</v>
      </c>
      <c r="D105" s="85">
        <v>171</v>
      </c>
      <c r="E105" s="86">
        <v>158</v>
      </c>
      <c r="F105" s="87" t="s">
        <v>1539</v>
      </c>
      <c r="G105" s="84">
        <f t="shared" ref="G105" si="228">SUM(H105:I105)</f>
        <v>1376</v>
      </c>
      <c r="H105" s="115">
        <v>731</v>
      </c>
      <c r="I105" s="115">
        <v>645</v>
      </c>
      <c r="J105" s="116">
        <v>656</v>
      </c>
      <c r="K105" s="87" t="s">
        <v>1524</v>
      </c>
      <c r="L105" s="84">
        <f t="shared" si="156"/>
        <v>138</v>
      </c>
      <c r="M105" s="88">
        <v>72</v>
      </c>
      <c r="N105" s="88">
        <v>66</v>
      </c>
      <c r="O105" s="89">
        <v>79</v>
      </c>
      <c r="P105" s="87" t="s">
        <v>1558</v>
      </c>
      <c r="Q105" s="84">
        <f t="shared" si="141"/>
        <v>213</v>
      </c>
      <c r="R105" s="88">
        <v>122</v>
      </c>
      <c r="S105" s="88">
        <v>91</v>
      </c>
      <c r="T105" s="89">
        <v>121</v>
      </c>
      <c r="U105" s="87" t="s">
        <v>2109</v>
      </c>
      <c r="V105" s="435">
        <f t="shared" si="217"/>
        <v>1180</v>
      </c>
      <c r="W105" s="436">
        <v>599</v>
      </c>
      <c r="X105" s="436">
        <v>581</v>
      </c>
      <c r="Y105" s="437">
        <v>564</v>
      </c>
      <c r="Z105" s="87" t="s">
        <v>1551</v>
      </c>
      <c r="AA105" s="84">
        <f t="shared" si="143"/>
        <v>42</v>
      </c>
      <c r="AB105" s="88">
        <v>19</v>
      </c>
      <c r="AC105" s="88">
        <v>23</v>
      </c>
      <c r="AD105" s="89">
        <v>24</v>
      </c>
      <c r="AE105" s="87" t="s">
        <v>1552</v>
      </c>
      <c r="AF105" s="84">
        <f t="shared" si="144"/>
        <v>142</v>
      </c>
      <c r="AG105" s="90">
        <v>72</v>
      </c>
      <c r="AH105" s="90">
        <v>70</v>
      </c>
      <c r="AI105" s="91">
        <v>75</v>
      </c>
      <c r="AJ105" s="87" t="s">
        <v>1553</v>
      </c>
      <c r="AK105" s="84">
        <f t="shared" si="145"/>
        <v>114</v>
      </c>
      <c r="AL105" s="102">
        <v>51</v>
      </c>
      <c r="AM105" s="102">
        <v>63</v>
      </c>
      <c r="AN105" s="103">
        <v>67</v>
      </c>
      <c r="AO105" s="87" t="s">
        <v>1546</v>
      </c>
      <c r="AP105" s="435">
        <f t="shared" si="148"/>
        <v>85</v>
      </c>
      <c r="AQ105" s="451">
        <v>47</v>
      </c>
      <c r="AR105" s="451">
        <v>38</v>
      </c>
      <c r="AS105" s="452">
        <v>53</v>
      </c>
      <c r="AT105" s="87" t="s">
        <v>689</v>
      </c>
      <c r="AU105" s="84">
        <f t="shared" ref="AU105" si="229">SUM(AV105:AW105)</f>
        <v>1808</v>
      </c>
      <c r="AV105" s="113">
        <v>1054</v>
      </c>
      <c r="AW105" s="113">
        <v>754</v>
      </c>
      <c r="AX105" s="114">
        <v>1368</v>
      </c>
    </row>
    <row r="106" spans="1:50" s="82" customFormat="1" ht="14.25" customHeight="1">
      <c r="A106" s="83" t="s">
        <v>1555</v>
      </c>
      <c r="B106" s="84">
        <f t="shared" si="212"/>
        <v>1463</v>
      </c>
      <c r="C106" s="85">
        <v>713</v>
      </c>
      <c r="D106" s="85">
        <v>750</v>
      </c>
      <c r="E106" s="86">
        <v>638</v>
      </c>
      <c r="F106" s="87" t="s">
        <v>1548</v>
      </c>
      <c r="G106" s="84">
        <f t="shared" ref="G106" si="230">SUM(H106:I106)</f>
        <v>302</v>
      </c>
      <c r="H106" s="115">
        <v>170</v>
      </c>
      <c r="I106" s="115">
        <v>132</v>
      </c>
      <c r="J106" s="116">
        <v>191</v>
      </c>
      <c r="K106" s="87" t="s">
        <v>1532</v>
      </c>
      <c r="L106" s="84">
        <f t="shared" si="156"/>
        <v>151</v>
      </c>
      <c r="M106" s="88">
        <v>73</v>
      </c>
      <c r="N106" s="88">
        <v>78</v>
      </c>
      <c r="O106" s="89">
        <v>84</v>
      </c>
      <c r="P106" s="101" t="s">
        <v>373</v>
      </c>
      <c r="Q106" s="98">
        <f t="shared" si="141"/>
        <v>7041</v>
      </c>
      <c r="R106" s="99">
        <f>SUM(R107:R136)</f>
        <v>3566</v>
      </c>
      <c r="S106" s="99">
        <f t="shared" ref="S106:T106" si="231">SUM(S107:S136)</f>
        <v>3475</v>
      </c>
      <c r="T106" s="100">
        <f t="shared" si="231"/>
        <v>4076</v>
      </c>
      <c r="U106" s="87" t="s">
        <v>2117</v>
      </c>
      <c r="V106" s="435">
        <f t="shared" si="217"/>
        <v>1238</v>
      </c>
      <c r="W106" s="436">
        <v>643</v>
      </c>
      <c r="X106" s="436">
        <v>595</v>
      </c>
      <c r="Y106" s="437">
        <v>510</v>
      </c>
      <c r="Z106" s="87" t="s">
        <v>1560</v>
      </c>
      <c r="AA106" s="84">
        <f t="shared" si="143"/>
        <v>81</v>
      </c>
      <c r="AB106" s="88">
        <v>35</v>
      </c>
      <c r="AC106" s="88">
        <v>46</v>
      </c>
      <c r="AD106" s="89">
        <v>54</v>
      </c>
      <c r="AE106" s="87" t="s">
        <v>1561</v>
      </c>
      <c r="AF106" s="84">
        <f t="shared" si="144"/>
        <v>134</v>
      </c>
      <c r="AG106" s="90">
        <v>67</v>
      </c>
      <c r="AH106" s="90">
        <v>67</v>
      </c>
      <c r="AI106" s="91">
        <v>89</v>
      </c>
      <c r="AJ106" s="97" t="s">
        <v>415</v>
      </c>
      <c r="AK106" s="98">
        <f t="shared" si="145"/>
        <v>2574</v>
      </c>
      <c r="AL106" s="99">
        <f>SUM(AL107:AL124)</f>
        <v>1252</v>
      </c>
      <c r="AM106" s="98">
        <f t="shared" ref="AM106:AN106" si="232">SUM(AM107:AM124)</f>
        <v>1322</v>
      </c>
      <c r="AN106" s="121">
        <f t="shared" si="232"/>
        <v>1425</v>
      </c>
      <c r="AO106" s="87" t="s">
        <v>1554</v>
      </c>
      <c r="AP106" s="435">
        <f t="shared" si="148"/>
        <v>47</v>
      </c>
      <c r="AQ106" s="451">
        <v>22</v>
      </c>
      <c r="AR106" s="451">
        <v>25</v>
      </c>
      <c r="AS106" s="452">
        <v>28</v>
      </c>
      <c r="AT106" s="87" t="s">
        <v>690</v>
      </c>
      <c r="AU106" s="84">
        <f t="shared" ref="AU106" si="233">SUM(AV106:AW106)</f>
        <v>1256</v>
      </c>
      <c r="AV106" s="113">
        <v>607</v>
      </c>
      <c r="AW106" s="113">
        <v>649</v>
      </c>
      <c r="AX106" s="114">
        <v>544</v>
      </c>
    </row>
    <row r="107" spans="1:50" s="82" customFormat="1" ht="14.25" customHeight="1">
      <c r="A107" s="83" t="s">
        <v>1563</v>
      </c>
      <c r="B107" s="84">
        <f t="shared" si="212"/>
        <v>1631</v>
      </c>
      <c r="C107" s="85">
        <v>827</v>
      </c>
      <c r="D107" s="85">
        <v>804</v>
      </c>
      <c r="E107" s="86">
        <v>798</v>
      </c>
      <c r="F107" s="87" t="s">
        <v>1556</v>
      </c>
      <c r="G107" s="84">
        <f t="shared" ref="G107" si="234">SUM(H107:I107)</f>
        <v>838</v>
      </c>
      <c r="H107" s="115">
        <v>437</v>
      </c>
      <c r="I107" s="115">
        <v>401</v>
      </c>
      <c r="J107" s="116">
        <v>429</v>
      </c>
      <c r="K107" s="87" t="s">
        <v>1540</v>
      </c>
      <c r="L107" s="84">
        <f t="shared" si="156"/>
        <v>160</v>
      </c>
      <c r="M107" s="88">
        <v>79</v>
      </c>
      <c r="N107" s="88">
        <v>81</v>
      </c>
      <c r="O107" s="89">
        <v>90</v>
      </c>
      <c r="P107" s="87" t="s">
        <v>1050</v>
      </c>
      <c r="Q107" s="84">
        <f t="shared" si="141"/>
        <v>219</v>
      </c>
      <c r="R107" s="88">
        <v>115</v>
      </c>
      <c r="S107" s="88">
        <v>104</v>
      </c>
      <c r="T107" s="89">
        <v>130</v>
      </c>
      <c r="U107" s="87" t="s">
        <v>2125</v>
      </c>
      <c r="V107" s="435">
        <f t="shared" si="217"/>
        <v>977</v>
      </c>
      <c r="W107" s="436">
        <v>512</v>
      </c>
      <c r="X107" s="436">
        <v>465</v>
      </c>
      <c r="Y107" s="437">
        <v>486</v>
      </c>
      <c r="Z107" s="87" t="s">
        <v>1567</v>
      </c>
      <c r="AA107" s="84">
        <f t="shared" si="143"/>
        <v>71</v>
      </c>
      <c r="AB107" s="88">
        <v>41</v>
      </c>
      <c r="AC107" s="88">
        <v>30</v>
      </c>
      <c r="AD107" s="89">
        <v>36</v>
      </c>
      <c r="AE107" s="87" t="s">
        <v>1568</v>
      </c>
      <c r="AF107" s="84">
        <f t="shared" si="144"/>
        <v>163</v>
      </c>
      <c r="AG107" s="90">
        <v>79</v>
      </c>
      <c r="AH107" s="90">
        <v>84</v>
      </c>
      <c r="AI107" s="91">
        <v>98</v>
      </c>
      <c r="AJ107" s="87" t="s">
        <v>1569</v>
      </c>
      <c r="AK107" s="84">
        <f t="shared" si="145"/>
        <v>398</v>
      </c>
      <c r="AL107" s="88">
        <v>199</v>
      </c>
      <c r="AM107" s="88">
        <v>199</v>
      </c>
      <c r="AN107" s="89">
        <v>219</v>
      </c>
      <c r="AO107" s="87" t="s">
        <v>1562</v>
      </c>
      <c r="AP107" s="435">
        <f t="shared" si="148"/>
        <v>72</v>
      </c>
      <c r="AQ107" s="451">
        <v>31</v>
      </c>
      <c r="AR107" s="451">
        <v>41</v>
      </c>
      <c r="AS107" s="452">
        <v>36</v>
      </c>
      <c r="AT107" s="87" t="s">
        <v>691</v>
      </c>
      <c r="AU107" s="84">
        <f t="shared" ref="AU107" si="235">SUM(AV107:AW107)</f>
        <v>2229</v>
      </c>
      <c r="AV107" s="113">
        <v>1398</v>
      </c>
      <c r="AW107" s="113">
        <v>831</v>
      </c>
      <c r="AX107" s="114">
        <v>1721</v>
      </c>
    </row>
    <row r="108" spans="1:50" s="82" customFormat="1" ht="14.25" customHeight="1">
      <c r="A108" s="83" t="s">
        <v>1571</v>
      </c>
      <c r="B108" s="84">
        <f t="shared" si="212"/>
        <v>1263</v>
      </c>
      <c r="C108" s="85">
        <v>642</v>
      </c>
      <c r="D108" s="85">
        <v>621</v>
      </c>
      <c r="E108" s="86">
        <v>633</v>
      </c>
      <c r="F108" s="87" t="s">
        <v>1564</v>
      </c>
      <c r="G108" s="84">
        <f t="shared" ref="G108" si="236">SUM(H108:I108)</f>
        <v>420</v>
      </c>
      <c r="H108" s="115">
        <v>216</v>
      </c>
      <c r="I108" s="115">
        <v>204</v>
      </c>
      <c r="J108" s="116">
        <v>249</v>
      </c>
      <c r="K108" s="87" t="s">
        <v>1549</v>
      </c>
      <c r="L108" s="84">
        <f t="shared" si="156"/>
        <v>109</v>
      </c>
      <c r="M108" s="88">
        <v>57</v>
      </c>
      <c r="N108" s="88">
        <v>52</v>
      </c>
      <c r="O108" s="89">
        <v>61</v>
      </c>
      <c r="P108" s="87" t="s">
        <v>1059</v>
      </c>
      <c r="Q108" s="84">
        <f t="shared" si="141"/>
        <v>283</v>
      </c>
      <c r="R108" s="88">
        <v>150</v>
      </c>
      <c r="S108" s="88">
        <v>133</v>
      </c>
      <c r="T108" s="89">
        <v>185</v>
      </c>
      <c r="U108" s="87" t="s">
        <v>866</v>
      </c>
      <c r="V108" s="435">
        <f t="shared" si="217"/>
        <v>234</v>
      </c>
      <c r="W108" s="436">
        <v>130</v>
      </c>
      <c r="X108" s="436">
        <v>104</v>
      </c>
      <c r="Y108" s="437">
        <v>136</v>
      </c>
      <c r="Z108" s="87" t="s">
        <v>1575</v>
      </c>
      <c r="AA108" s="84">
        <f t="shared" si="143"/>
        <v>55</v>
      </c>
      <c r="AB108" s="88">
        <v>28</v>
      </c>
      <c r="AC108" s="88">
        <v>27</v>
      </c>
      <c r="AD108" s="89">
        <v>33</v>
      </c>
      <c r="AE108" s="87" t="s">
        <v>585</v>
      </c>
      <c r="AF108" s="84">
        <f t="shared" si="144"/>
        <v>110</v>
      </c>
      <c r="AG108" s="90">
        <v>53</v>
      </c>
      <c r="AH108" s="90">
        <v>57</v>
      </c>
      <c r="AI108" s="91">
        <v>66</v>
      </c>
      <c r="AJ108" s="87" t="s">
        <v>1576</v>
      </c>
      <c r="AK108" s="84">
        <f t="shared" si="145"/>
        <v>83</v>
      </c>
      <c r="AL108" s="88">
        <v>43</v>
      </c>
      <c r="AM108" s="88">
        <v>40</v>
      </c>
      <c r="AN108" s="89">
        <v>49</v>
      </c>
      <c r="AO108" s="87" t="s">
        <v>1570</v>
      </c>
      <c r="AP108" s="435">
        <f t="shared" si="148"/>
        <v>132</v>
      </c>
      <c r="AQ108" s="451">
        <v>69</v>
      </c>
      <c r="AR108" s="451">
        <v>63</v>
      </c>
      <c r="AS108" s="452">
        <v>62</v>
      </c>
      <c r="AT108" s="87" t="s">
        <v>692</v>
      </c>
      <c r="AU108" s="84">
        <f t="shared" ref="AU108" si="237">SUM(AV108:AW108)</f>
        <v>132</v>
      </c>
      <c r="AV108" s="113">
        <v>66</v>
      </c>
      <c r="AW108" s="113">
        <v>66</v>
      </c>
      <c r="AX108" s="114">
        <v>75</v>
      </c>
    </row>
    <row r="109" spans="1:50" s="82" customFormat="1" ht="14.25" customHeight="1">
      <c r="A109" s="83" t="s">
        <v>1578</v>
      </c>
      <c r="B109" s="84">
        <f t="shared" si="212"/>
        <v>1415</v>
      </c>
      <c r="C109" s="85">
        <v>724</v>
      </c>
      <c r="D109" s="85">
        <v>691</v>
      </c>
      <c r="E109" s="86">
        <v>691</v>
      </c>
      <c r="F109" s="87" t="s">
        <v>1572</v>
      </c>
      <c r="G109" s="84">
        <f t="shared" ref="G109" si="238">SUM(H109:I109)</f>
        <v>420</v>
      </c>
      <c r="H109" s="115">
        <v>230</v>
      </c>
      <c r="I109" s="115">
        <v>190</v>
      </c>
      <c r="J109" s="116">
        <v>251</v>
      </c>
      <c r="K109" s="87" t="s">
        <v>1557</v>
      </c>
      <c r="L109" s="84">
        <f t="shared" si="156"/>
        <v>77</v>
      </c>
      <c r="M109" s="88">
        <v>35</v>
      </c>
      <c r="N109" s="88">
        <v>42</v>
      </c>
      <c r="O109" s="89">
        <v>46</v>
      </c>
      <c r="P109" s="87" t="s">
        <v>1068</v>
      </c>
      <c r="Q109" s="84">
        <f t="shared" si="141"/>
        <v>249</v>
      </c>
      <c r="R109" s="88">
        <v>124</v>
      </c>
      <c r="S109" s="88">
        <v>125</v>
      </c>
      <c r="T109" s="89">
        <v>164</v>
      </c>
      <c r="U109" s="87" t="s">
        <v>874</v>
      </c>
      <c r="V109" s="435">
        <f t="shared" si="217"/>
        <v>693</v>
      </c>
      <c r="W109" s="436">
        <v>552</v>
      </c>
      <c r="X109" s="436">
        <v>141</v>
      </c>
      <c r="Y109" s="437">
        <v>638</v>
      </c>
      <c r="Z109" s="87" t="s">
        <v>1582</v>
      </c>
      <c r="AA109" s="84">
        <f t="shared" si="143"/>
        <v>23</v>
      </c>
      <c r="AB109" s="88">
        <v>10</v>
      </c>
      <c r="AC109" s="88">
        <v>13</v>
      </c>
      <c r="AD109" s="89">
        <v>14</v>
      </c>
      <c r="AE109" s="87" t="s">
        <v>1583</v>
      </c>
      <c r="AF109" s="84">
        <f t="shared" si="144"/>
        <v>109</v>
      </c>
      <c r="AG109" s="90">
        <v>62</v>
      </c>
      <c r="AH109" s="90">
        <v>47</v>
      </c>
      <c r="AI109" s="91">
        <v>69</v>
      </c>
      <c r="AJ109" s="87" t="s">
        <v>1584</v>
      </c>
      <c r="AK109" s="84">
        <f t="shared" si="145"/>
        <v>179</v>
      </c>
      <c r="AL109" s="88">
        <v>82</v>
      </c>
      <c r="AM109" s="88">
        <v>97</v>
      </c>
      <c r="AN109" s="89">
        <v>99</v>
      </c>
      <c r="AO109" s="87" t="s">
        <v>1577</v>
      </c>
      <c r="AP109" s="435">
        <f t="shared" si="148"/>
        <v>314</v>
      </c>
      <c r="AQ109" s="451">
        <v>152</v>
      </c>
      <c r="AR109" s="451">
        <v>162</v>
      </c>
      <c r="AS109" s="452">
        <v>183</v>
      </c>
      <c r="AT109" s="87" t="s">
        <v>693</v>
      </c>
      <c r="AU109" s="84">
        <f t="shared" ref="AU109" si="239">SUM(AV109:AW109)</f>
        <v>2068</v>
      </c>
      <c r="AV109" s="113">
        <v>1036</v>
      </c>
      <c r="AW109" s="113">
        <v>1032</v>
      </c>
      <c r="AX109" s="114">
        <v>810</v>
      </c>
    </row>
    <row r="110" spans="1:50" s="82" customFormat="1" ht="14.25" customHeight="1">
      <c r="A110" s="83" t="s">
        <v>1586</v>
      </c>
      <c r="B110" s="84">
        <f t="shared" si="212"/>
        <v>462</v>
      </c>
      <c r="C110" s="85">
        <v>248</v>
      </c>
      <c r="D110" s="85">
        <v>214</v>
      </c>
      <c r="E110" s="86">
        <v>272</v>
      </c>
      <c r="F110" s="87" t="s">
        <v>1579</v>
      </c>
      <c r="G110" s="84">
        <f t="shared" ref="G110" si="240">SUM(H110:I110)</f>
        <v>630</v>
      </c>
      <c r="H110" s="115">
        <v>350</v>
      </c>
      <c r="I110" s="115">
        <v>280</v>
      </c>
      <c r="J110" s="116">
        <v>362</v>
      </c>
      <c r="K110" s="87" t="s">
        <v>1565</v>
      </c>
      <c r="L110" s="84">
        <f t="shared" si="156"/>
        <v>173</v>
      </c>
      <c r="M110" s="88">
        <v>84</v>
      </c>
      <c r="N110" s="88">
        <v>89</v>
      </c>
      <c r="O110" s="89">
        <v>99</v>
      </c>
      <c r="P110" s="87" t="s">
        <v>1596</v>
      </c>
      <c r="Q110" s="84">
        <f t="shared" si="141"/>
        <v>618</v>
      </c>
      <c r="R110" s="117">
        <v>301</v>
      </c>
      <c r="S110" s="117">
        <v>317</v>
      </c>
      <c r="T110" s="118">
        <v>314</v>
      </c>
      <c r="U110" s="87" t="s">
        <v>2147</v>
      </c>
      <c r="V110" s="435">
        <f t="shared" si="217"/>
        <v>421</v>
      </c>
      <c r="W110" s="436">
        <v>227</v>
      </c>
      <c r="X110" s="436">
        <v>194</v>
      </c>
      <c r="Y110" s="437">
        <v>222</v>
      </c>
      <c r="Z110" s="87" t="s">
        <v>1590</v>
      </c>
      <c r="AA110" s="84">
        <f t="shared" si="143"/>
        <v>117</v>
      </c>
      <c r="AB110" s="88">
        <v>51</v>
      </c>
      <c r="AC110" s="88">
        <v>66</v>
      </c>
      <c r="AD110" s="89">
        <v>57</v>
      </c>
      <c r="AE110" s="87" t="s">
        <v>1591</v>
      </c>
      <c r="AF110" s="84">
        <f t="shared" si="144"/>
        <v>151</v>
      </c>
      <c r="AG110" s="90">
        <v>80</v>
      </c>
      <c r="AH110" s="90">
        <v>71</v>
      </c>
      <c r="AI110" s="91">
        <v>102</v>
      </c>
      <c r="AJ110" s="87" t="s">
        <v>1592</v>
      </c>
      <c r="AK110" s="84">
        <f t="shared" si="145"/>
        <v>200</v>
      </c>
      <c r="AL110" s="88">
        <v>98</v>
      </c>
      <c r="AM110" s="88">
        <v>102</v>
      </c>
      <c r="AN110" s="89">
        <v>101</v>
      </c>
      <c r="AO110" s="87" t="s">
        <v>1585</v>
      </c>
      <c r="AP110" s="435">
        <f t="shared" si="148"/>
        <v>118</v>
      </c>
      <c r="AQ110" s="451">
        <v>59</v>
      </c>
      <c r="AR110" s="451">
        <v>59</v>
      </c>
      <c r="AS110" s="452">
        <v>70</v>
      </c>
      <c r="AT110" s="87" t="s">
        <v>694</v>
      </c>
      <c r="AU110" s="84">
        <f t="shared" ref="AU110" si="241">SUM(AV110:AW110)</f>
        <v>2436</v>
      </c>
      <c r="AV110" s="113">
        <v>1243</v>
      </c>
      <c r="AW110" s="113">
        <v>1193</v>
      </c>
      <c r="AX110" s="114">
        <v>817</v>
      </c>
    </row>
    <row r="111" spans="1:50" s="82" customFormat="1" ht="14.25" customHeight="1">
      <c r="A111" s="83" t="s">
        <v>1594</v>
      </c>
      <c r="B111" s="84">
        <f t="shared" si="212"/>
        <v>1630</v>
      </c>
      <c r="C111" s="85">
        <v>829</v>
      </c>
      <c r="D111" s="85">
        <v>801</v>
      </c>
      <c r="E111" s="86">
        <v>795</v>
      </c>
      <c r="F111" s="87" t="s">
        <v>1587</v>
      </c>
      <c r="G111" s="84">
        <f t="shared" ref="G111" si="242">SUM(H111:I111)</f>
        <v>706</v>
      </c>
      <c r="H111" s="115">
        <v>358</v>
      </c>
      <c r="I111" s="115">
        <v>348</v>
      </c>
      <c r="J111" s="116">
        <v>352</v>
      </c>
      <c r="K111" s="87" t="s">
        <v>1573</v>
      </c>
      <c r="L111" s="84">
        <f t="shared" si="156"/>
        <v>195</v>
      </c>
      <c r="M111" s="88">
        <v>97</v>
      </c>
      <c r="N111" s="88">
        <v>98</v>
      </c>
      <c r="O111" s="89">
        <v>106</v>
      </c>
      <c r="P111" s="87" t="s">
        <v>5074</v>
      </c>
      <c r="Q111" s="84">
        <f t="shared" si="141"/>
        <v>587</v>
      </c>
      <c r="R111" s="117">
        <v>277</v>
      </c>
      <c r="S111" s="117">
        <v>310</v>
      </c>
      <c r="T111" s="118">
        <v>292</v>
      </c>
      <c r="U111" s="87" t="s">
        <v>2154</v>
      </c>
      <c r="V111" s="435">
        <f t="shared" si="217"/>
        <v>306</v>
      </c>
      <c r="W111" s="436">
        <v>177</v>
      </c>
      <c r="X111" s="436">
        <v>129</v>
      </c>
      <c r="Y111" s="437">
        <v>199</v>
      </c>
      <c r="Z111" s="101" t="s">
        <v>287</v>
      </c>
      <c r="AA111" s="98">
        <f t="shared" si="143"/>
        <v>2945</v>
      </c>
      <c r="AB111" s="99">
        <f>SUM(AB112:AB134)</f>
        <v>1474</v>
      </c>
      <c r="AC111" s="99">
        <f t="shared" ref="AC111:AD111" si="243">SUM(AC112:AC134)</f>
        <v>1471</v>
      </c>
      <c r="AD111" s="100">
        <f t="shared" si="243"/>
        <v>1594</v>
      </c>
      <c r="AE111" s="87" t="s">
        <v>1598</v>
      </c>
      <c r="AF111" s="84">
        <f t="shared" si="144"/>
        <v>164</v>
      </c>
      <c r="AG111" s="90">
        <v>85</v>
      </c>
      <c r="AH111" s="90">
        <v>79</v>
      </c>
      <c r="AI111" s="91">
        <v>97</v>
      </c>
      <c r="AJ111" s="87" t="s">
        <v>1599</v>
      </c>
      <c r="AK111" s="84">
        <f t="shared" si="145"/>
        <v>119</v>
      </c>
      <c r="AL111" s="88">
        <v>54</v>
      </c>
      <c r="AM111" s="88">
        <v>65</v>
      </c>
      <c r="AN111" s="89">
        <v>66</v>
      </c>
      <c r="AO111" s="87" t="s">
        <v>1593</v>
      </c>
      <c r="AP111" s="435">
        <f t="shared" si="148"/>
        <v>163</v>
      </c>
      <c r="AQ111" s="451">
        <v>84</v>
      </c>
      <c r="AR111" s="451">
        <v>79</v>
      </c>
      <c r="AS111" s="452">
        <v>94</v>
      </c>
      <c r="AT111" s="87" t="s">
        <v>695</v>
      </c>
      <c r="AU111" s="84">
        <f t="shared" ref="AU111" si="244">SUM(AV111:AW111)</f>
        <v>1824</v>
      </c>
      <c r="AV111" s="113">
        <v>903</v>
      </c>
      <c r="AW111" s="113">
        <v>921</v>
      </c>
      <c r="AX111" s="114">
        <v>679</v>
      </c>
    </row>
    <row r="112" spans="1:50" s="82" customFormat="1" ht="14.25" customHeight="1">
      <c r="A112" s="83" t="s">
        <v>1601</v>
      </c>
      <c r="B112" s="84">
        <f t="shared" si="212"/>
        <v>2704</v>
      </c>
      <c r="C112" s="85">
        <v>1354</v>
      </c>
      <c r="D112" s="85">
        <v>1350</v>
      </c>
      <c r="E112" s="86">
        <v>1069</v>
      </c>
      <c r="F112" s="87" t="s">
        <v>1595</v>
      </c>
      <c r="G112" s="84">
        <f t="shared" ref="G112" si="245">SUM(H112:I112)</f>
        <v>750</v>
      </c>
      <c r="H112" s="115">
        <v>401</v>
      </c>
      <c r="I112" s="115">
        <v>349</v>
      </c>
      <c r="J112" s="116">
        <v>346</v>
      </c>
      <c r="K112" s="87" t="s">
        <v>1580</v>
      </c>
      <c r="L112" s="84">
        <f t="shared" si="156"/>
        <v>98</v>
      </c>
      <c r="M112" s="88">
        <v>48</v>
      </c>
      <c r="N112" s="88">
        <v>50</v>
      </c>
      <c r="O112" s="89">
        <v>57</v>
      </c>
      <c r="P112" s="87" t="s">
        <v>5075</v>
      </c>
      <c r="Q112" s="84">
        <f t="shared" si="141"/>
        <v>648</v>
      </c>
      <c r="R112" s="117">
        <v>334</v>
      </c>
      <c r="S112" s="117">
        <v>314</v>
      </c>
      <c r="T112" s="118">
        <v>291</v>
      </c>
      <c r="U112" s="87" t="s">
        <v>2162</v>
      </c>
      <c r="V112" s="435">
        <f t="shared" si="217"/>
        <v>59</v>
      </c>
      <c r="W112" s="436">
        <v>35</v>
      </c>
      <c r="X112" s="436">
        <v>24</v>
      </c>
      <c r="Y112" s="437">
        <v>31</v>
      </c>
      <c r="Z112" s="87" t="s">
        <v>1403</v>
      </c>
      <c r="AA112" s="84">
        <f t="shared" si="143"/>
        <v>127</v>
      </c>
      <c r="AB112" s="102">
        <v>56</v>
      </c>
      <c r="AC112" s="102">
        <v>71</v>
      </c>
      <c r="AD112" s="103">
        <v>63</v>
      </c>
      <c r="AE112" s="87" t="s">
        <v>1606</v>
      </c>
      <c r="AF112" s="84">
        <f t="shared" si="144"/>
        <v>109</v>
      </c>
      <c r="AG112" s="90">
        <v>62</v>
      </c>
      <c r="AH112" s="90">
        <v>47</v>
      </c>
      <c r="AI112" s="91">
        <v>66</v>
      </c>
      <c r="AJ112" s="87" t="s">
        <v>1607</v>
      </c>
      <c r="AK112" s="84">
        <f t="shared" si="145"/>
        <v>84</v>
      </c>
      <c r="AL112" s="88">
        <v>41</v>
      </c>
      <c r="AM112" s="88">
        <v>43</v>
      </c>
      <c r="AN112" s="89">
        <v>44</v>
      </c>
      <c r="AO112" s="87" t="s">
        <v>1600</v>
      </c>
      <c r="AP112" s="435">
        <f t="shared" si="148"/>
        <v>65</v>
      </c>
      <c r="AQ112" s="451">
        <v>31</v>
      </c>
      <c r="AR112" s="451">
        <v>34</v>
      </c>
      <c r="AS112" s="452">
        <v>44</v>
      </c>
      <c r="AT112" s="87" t="s">
        <v>696</v>
      </c>
      <c r="AU112" s="84">
        <f t="shared" ref="AU112" si="246">SUM(AV112:AW112)</f>
        <v>2066</v>
      </c>
      <c r="AV112" s="113">
        <v>1052</v>
      </c>
      <c r="AW112" s="113">
        <v>1014</v>
      </c>
      <c r="AX112" s="114">
        <v>712</v>
      </c>
    </row>
    <row r="113" spans="1:50" s="82" customFormat="1" ht="14.25" customHeight="1">
      <c r="A113" s="83" t="s">
        <v>1609</v>
      </c>
      <c r="B113" s="84">
        <f t="shared" si="212"/>
        <v>1267</v>
      </c>
      <c r="C113" s="85">
        <v>632</v>
      </c>
      <c r="D113" s="85">
        <v>635</v>
      </c>
      <c r="E113" s="86">
        <v>471</v>
      </c>
      <c r="F113" s="87" t="s">
        <v>1602</v>
      </c>
      <c r="G113" s="84">
        <f t="shared" ref="G113" si="247">SUM(H113:I113)</f>
        <v>3490</v>
      </c>
      <c r="H113" s="115">
        <v>1809</v>
      </c>
      <c r="I113" s="115">
        <v>1681</v>
      </c>
      <c r="J113" s="116">
        <v>1609</v>
      </c>
      <c r="K113" s="87" t="s">
        <v>1588</v>
      </c>
      <c r="L113" s="84">
        <f t="shared" si="156"/>
        <v>84</v>
      </c>
      <c r="M113" s="88">
        <v>41</v>
      </c>
      <c r="N113" s="88">
        <v>43</v>
      </c>
      <c r="O113" s="89">
        <v>51</v>
      </c>
      <c r="P113" s="87" t="s">
        <v>5076</v>
      </c>
      <c r="Q113" s="84">
        <f t="shared" si="141"/>
        <v>523</v>
      </c>
      <c r="R113" s="117">
        <v>275</v>
      </c>
      <c r="S113" s="117">
        <v>248</v>
      </c>
      <c r="T113" s="118">
        <v>254</v>
      </c>
      <c r="U113" s="87" t="s">
        <v>2171</v>
      </c>
      <c r="V113" s="435">
        <f t="shared" si="217"/>
        <v>1304</v>
      </c>
      <c r="W113" s="436">
        <v>642</v>
      </c>
      <c r="X113" s="436">
        <v>662</v>
      </c>
      <c r="Y113" s="437">
        <v>386</v>
      </c>
      <c r="Z113" s="87" t="s">
        <v>1411</v>
      </c>
      <c r="AA113" s="84">
        <f t="shared" si="143"/>
        <v>114</v>
      </c>
      <c r="AB113" s="102">
        <v>62</v>
      </c>
      <c r="AC113" s="102">
        <v>52</v>
      </c>
      <c r="AD113" s="103">
        <v>59</v>
      </c>
      <c r="AE113" s="87" t="s">
        <v>1614</v>
      </c>
      <c r="AF113" s="84">
        <f t="shared" si="144"/>
        <v>210</v>
      </c>
      <c r="AG113" s="90">
        <v>103</v>
      </c>
      <c r="AH113" s="90">
        <v>107</v>
      </c>
      <c r="AI113" s="91">
        <v>122</v>
      </c>
      <c r="AJ113" s="87" t="s">
        <v>1615</v>
      </c>
      <c r="AK113" s="84">
        <f t="shared" si="145"/>
        <v>176</v>
      </c>
      <c r="AL113" s="88">
        <v>83</v>
      </c>
      <c r="AM113" s="88">
        <v>93</v>
      </c>
      <c r="AN113" s="89">
        <v>108</v>
      </c>
      <c r="AO113" s="87" t="s">
        <v>1608</v>
      </c>
      <c r="AP113" s="435">
        <f t="shared" si="148"/>
        <v>68</v>
      </c>
      <c r="AQ113" s="451">
        <v>31</v>
      </c>
      <c r="AR113" s="451">
        <v>37</v>
      </c>
      <c r="AS113" s="452">
        <v>43</v>
      </c>
      <c r="AT113" s="87" t="s">
        <v>697</v>
      </c>
      <c r="AU113" s="84">
        <f t="shared" ref="AU113" si="248">SUM(AV113:AW113)</f>
        <v>116</v>
      </c>
      <c r="AV113" s="113">
        <v>71</v>
      </c>
      <c r="AW113" s="113">
        <v>45</v>
      </c>
      <c r="AX113" s="114">
        <v>68</v>
      </c>
    </row>
    <row r="114" spans="1:50" s="82" customFormat="1" ht="14.25" customHeight="1">
      <c r="A114" s="101" t="s">
        <v>193</v>
      </c>
      <c r="B114" s="98">
        <f t="shared" si="212"/>
        <v>3358</v>
      </c>
      <c r="C114" s="99">
        <f>SUM(C115:C131)</f>
        <v>1748</v>
      </c>
      <c r="D114" s="99">
        <f t="shared" ref="D114:E114" si="249">SUM(D115:D131)</f>
        <v>1610</v>
      </c>
      <c r="E114" s="100">
        <f t="shared" si="249"/>
        <v>1895</v>
      </c>
      <c r="F114" s="87" t="s">
        <v>1610</v>
      </c>
      <c r="G114" s="84">
        <f t="shared" ref="G114" si="250">SUM(H114:I114)</f>
        <v>2702</v>
      </c>
      <c r="H114" s="115">
        <v>1417</v>
      </c>
      <c r="I114" s="115">
        <v>1285</v>
      </c>
      <c r="J114" s="116">
        <v>1332</v>
      </c>
      <c r="K114" s="97" t="s">
        <v>267</v>
      </c>
      <c r="L114" s="98">
        <f t="shared" si="156"/>
        <v>4040</v>
      </c>
      <c r="M114" s="99">
        <f>SUM(M115:M147)</f>
        <v>2070</v>
      </c>
      <c r="N114" s="99">
        <f t="shared" ref="N114:O114" si="251">SUM(N115:N147)</f>
        <v>1970</v>
      </c>
      <c r="O114" s="100">
        <f t="shared" si="251"/>
        <v>2127</v>
      </c>
      <c r="P114" s="87" t="s">
        <v>5077</v>
      </c>
      <c r="Q114" s="84">
        <f t="shared" si="141"/>
        <v>421</v>
      </c>
      <c r="R114" s="117">
        <v>218</v>
      </c>
      <c r="S114" s="117">
        <v>203</v>
      </c>
      <c r="T114" s="118">
        <v>400</v>
      </c>
      <c r="U114" s="87" t="s">
        <v>2177</v>
      </c>
      <c r="V114" s="435">
        <f t="shared" si="217"/>
        <v>1228</v>
      </c>
      <c r="W114" s="436">
        <v>612</v>
      </c>
      <c r="X114" s="436">
        <v>616</v>
      </c>
      <c r="Y114" s="437">
        <v>373</v>
      </c>
      <c r="Z114" s="87" t="s">
        <v>1621</v>
      </c>
      <c r="AA114" s="84">
        <f t="shared" si="143"/>
        <v>146</v>
      </c>
      <c r="AB114" s="102">
        <v>74</v>
      </c>
      <c r="AC114" s="102">
        <v>72</v>
      </c>
      <c r="AD114" s="103">
        <v>70</v>
      </c>
      <c r="AE114" s="101" t="s">
        <v>305</v>
      </c>
      <c r="AF114" s="98">
        <f t="shared" si="144"/>
        <v>2170</v>
      </c>
      <c r="AG114" s="99">
        <f>SUM(AG115:AG132)</f>
        <v>1076</v>
      </c>
      <c r="AH114" s="99">
        <f t="shared" ref="AH114:AI114" si="252">SUM(AH115:AH132)</f>
        <v>1094</v>
      </c>
      <c r="AI114" s="100">
        <f t="shared" si="252"/>
        <v>1315</v>
      </c>
      <c r="AJ114" s="87" t="s">
        <v>1622</v>
      </c>
      <c r="AK114" s="84">
        <f t="shared" si="145"/>
        <v>262</v>
      </c>
      <c r="AL114" s="88">
        <v>136</v>
      </c>
      <c r="AM114" s="88">
        <v>126</v>
      </c>
      <c r="AN114" s="89">
        <v>154</v>
      </c>
      <c r="AO114" s="87" t="s">
        <v>1616</v>
      </c>
      <c r="AP114" s="435">
        <f t="shared" si="148"/>
        <v>108</v>
      </c>
      <c r="AQ114" s="451">
        <v>52</v>
      </c>
      <c r="AR114" s="451">
        <v>56</v>
      </c>
      <c r="AS114" s="452">
        <v>61</v>
      </c>
      <c r="AT114" s="87" t="s">
        <v>698</v>
      </c>
      <c r="AU114" s="84">
        <f t="shared" ref="AU114" si="253">SUM(AV114:AW114)</f>
        <v>211</v>
      </c>
      <c r="AV114" s="113">
        <v>104</v>
      </c>
      <c r="AW114" s="113">
        <v>107</v>
      </c>
      <c r="AX114" s="114">
        <v>111</v>
      </c>
    </row>
    <row r="115" spans="1:50" s="82" customFormat="1" ht="14.25" customHeight="1">
      <c r="A115" s="83" t="s">
        <v>1624</v>
      </c>
      <c r="B115" s="84">
        <f t="shared" si="212"/>
        <v>122</v>
      </c>
      <c r="C115" s="119">
        <v>56</v>
      </c>
      <c r="D115" s="119">
        <v>66</v>
      </c>
      <c r="E115" s="120">
        <v>68</v>
      </c>
      <c r="F115" s="87" t="s">
        <v>1617</v>
      </c>
      <c r="G115" s="84">
        <f t="shared" ref="G115" si="254">SUM(H115:I115)</f>
        <v>112</v>
      </c>
      <c r="H115" s="115">
        <v>59</v>
      </c>
      <c r="I115" s="115">
        <v>53</v>
      </c>
      <c r="J115" s="116">
        <v>66</v>
      </c>
      <c r="K115" s="87" t="s">
        <v>1603</v>
      </c>
      <c r="L115" s="84">
        <f t="shared" si="156"/>
        <v>185</v>
      </c>
      <c r="M115" s="88">
        <v>90</v>
      </c>
      <c r="N115" s="88">
        <v>95</v>
      </c>
      <c r="O115" s="89">
        <v>98</v>
      </c>
      <c r="P115" s="87" t="s">
        <v>5078</v>
      </c>
      <c r="Q115" s="84">
        <f t="shared" si="141"/>
        <v>296</v>
      </c>
      <c r="R115" s="117">
        <v>161</v>
      </c>
      <c r="S115" s="117">
        <v>135</v>
      </c>
      <c r="T115" s="118">
        <v>279</v>
      </c>
      <c r="U115" s="87" t="s">
        <v>2185</v>
      </c>
      <c r="V115" s="435">
        <f t="shared" si="217"/>
        <v>1332</v>
      </c>
      <c r="W115" s="436">
        <v>693</v>
      </c>
      <c r="X115" s="436">
        <v>639</v>
      </c>
      <c r="Y115" s="437">
        <v>410</v>
      </c>
      <c r="Z115" s="87" t="s">
        <v>1629</v>
      </c>
      <c r="AA115" s="84">
        <f t="shared" si="143"/>
        <v>104</v>
      </c>
      <c r="AB115" s="102">
        <v>53</v>
      </c>
      <c r="AC115" s="102">
        <v>51</v>
      </c>
      <c r="AD115" s="103">
        <v>51</v>
      </c>
      <c r="AE115" s="87" t="s">
        <v>1630</v>
      </c>
      <c r="AF115" s="84">
        <f t="shared" si="144"/>
        <v>168</v>
      </c>
      <c r="AG115" s="88">
        <v>78</v>
      </c>
      <c r="AH115" s="88">
        <v>90</v>
      </c>
      <c r="AI115" s="89">
        <v>94</v>
      </c>
      <c r="AJ115" s="87" t="s">
        <v>1631</v>
      </c>
      <c r="AK115" s="84">
        <f t="shared" si="145"/>
        <v>149</v>
      </c>
      <c r="AL115" s="88">
        <v>73</v>
      </c>
      <c r="AM115" s="88">
        <v>76</v>
      </c>
      <c r="AN115" s="89">
        <v>78</v>
      </c>
      <c r="AO115" s="87" t="s">
        <v>1623</v>
      </c>
      <c r="AP115" s="435">
        <f t="shared" si="148"/>
        <v>158</v>
      </c>
      <c r="AQ115" s="451">
        <v>89</v>
      </c>
      <c r="AR115" s="451">
        <v>69</v>
      </c>
      <c r="AS115" s="452">
        <v>102</v>
      </c>
      <c r="AT115" s="87" t="s">
        <v>699</v>
      </c>
      <c r="AU115" s="84">
        <f t="shared" ref="AU115" si="255">SUM(AV115:AW115)</f>
        <v>327</v>
      </c>
      <c r="AV115" s="113">
        <v>179</v>
      </c>
      <c r="AW115" s="113">
        <v>148</v>
      </c>
      <c r="AX115" s="114">
        <v>176</v>
      </c>
    </row>
    <row r="116" spans="1:50" s="82" customFormat="1" ht="14.25" customHeight="1">
      <c r="A116" s="83" t="s">
        <v>1632</v>
      </c>
      <c r="B116" s="84">
        <f t="shared" si="212"/>
        <v>143</v>
      </c>
      <c r="C116" s="85">
        <v>69</v>
      </c>
      <c r="D116" s="85">
        <v>74</v>
      </c>
      <c r="E116" s="86">
        <v>79</v>
      </c>
      <c r="F116" s="87" t="s">
        <v>1625</v>
      </c>
      <c r="G116" s="84">
        <f t="shared" ref="G116" si="256">SUM(H116:I116)</f>
        <v>363</v>
      </c>
      <c r="H116" s="115">
        <v>247</v>
      </c>
      <c r="I116" s="115">
        <v>116</v>
      </c>
      <c r="J116" s="116">
        <v>268</v>
      </c>
      <c r="K116" s="87" t="s">
        <v>1611</v>
      </c>
      <c r="L116" s="84">
        <f t="shared" si="156"/>
        <v>136</v>
      </c>
      <c r="M116" s="88">
        <v>69</v>
      </c>
      <c r="N116" s="88">
        <v>67</v>
      </c>
      <c r="O116" s="89">
        <v>81</v>
      </c>
      <c r="P116" s="87" t="s">
        <v>1604</v>
      </c>
      <c r="Q116" s="84">
        <f t="shared" si="141"/>
        <v>193</v>
      </c>
      <c r="R116" s="88">
        <v>93</v>
      </c>
      <c r="S116" s="88">
        <v>100</v>
      </c>
      <c r="T116" s="89">
        <v>110</v>
      </c>
      <c r="U116" s="87" t="s">
        <v>2194</v>
      </c>
      <c r="V116" s="435">
        <f t="shared" si="217"/>
        <v>1198</v>
      </c>
      <c r="W116" s="436">
        <v>599</v>
      </c>
      <c r="X116" s="436">
        <v>599</v>
      </c>
      <c r="Y116" s="437">
        <v>355</v>
      </c>
      <c r="Z116" s="87" t="s">
        <v>1636</v>
      </c>
      <c r="AA116" s="84">
        <f t="shared" si="143"/>
        <v>101</v>
      </c>
      <c r="AB116" s="102">
        <v>56</v>
      </c>
      <c r="AC116" s="102">
        <v>45</v>
      </c>
      <c r="AD116" s="103">
        <v>49</v>
      </c>
      <c r="AE116" s="87" t="s">
        <v>1637</v>
      </c>
      <c r="AF116" s="84">
        <f t="shared" si="144"/>
        <v>264</v>
      </c>
      <c r="AG116" s="88">
        <v>132</v>
      </c>
      <c r="AH116" s="88">
        <v>132</v>
      </c>
      <c r="AI116" s="89">
        <v>155</v>
      </c>
      <c r="AJ116" s="87" t="s">
        <v>1638</v>
      </c>
      <c r="AK116" s="84">
        <f t="shared" si="145"/>
        <v>87</v>
      </c>
      <c r="AL116" s="88">
        <v>38</v>
      </c>
      <c r="AM116" s="88">
        <v>49</v>
      </c>
      <c r="AN116" s="89">
        <v>51</v>
      </c>
      <c r="AO116" s="87" t="s">
        <v>679</v>
      </c>
      <c r="AP116" s="435">
        <f t="shared" si="148"/>
        <v>217</v>
      </c>
      <c r="AQ116" s="451">
        <v>117</v>
      </c>
      <c r="AR116" s="451">
        <v>100</v>
      </c>
      <c r="AS116" s="452">
        <v>107</v>
      </c>
      <c r="AT116" s="87" t="s">
        <v>700</v>
      </c>
      <c r="AU116" s="84">
        <f t="shared" ref="AU116" si="257">SUM(AV116:AW116)</f>
        <v>258</v>
      </c>
      <c r="AV116" s="113">
        <v>137</v>
      </c>
      <c r="AW116" s="113">
        <v>121</v>
      </c>
      <c r="AX116" s="114">
        <v>116</v>
      </c>
    </row>
    <row r="117" spans="1:50" s="82" customFormat="1" ht="14.25" customHeight="1">
      <c r="A117" s="83" t="s">
        <v>1639</v>
      </c>
      <c r="B117" s="84">
        <f t="shared" si="212"/>
        <v>106</v>
      </c>
      <c r="C117" s="85">
        <v>57</v>
      </c>
      <c r="D117" s="85">
        <v>49</v>
      </c>
      <c r="E117" s="86">
        <v>63</v>
      </c>
      <c r="F117" s="87" t="s">
        <v>1633</v>
      </c>
      <c r="G117" s="84">
        <f t="shared" ref="G117" si="258">SUM(H117:I117)</f>
        <v>505</v>
      </c>
      <c r="H117" s="115">
        <v>284</v>
      </c>
      <c r="I117" s="115">
        <v>221</v>
      </c>
      <c r="J117" s="116">
        <v>305</v>
      </c>
      <c r="K117" s="87" t="s">
        <v>1618</v>
      </c>
      <c r="L117" s="84">
        <f t="shared" si="156"/>
        <v>771</v>
      </c>
      <c r="M117" s="88">
        <v>395</v>
      </c>
      <c r="N117" s="88">
        <v>376</v>
      </c>
      <c r="O117" s="89">
        <v>323</v>
      </c>
      <c r="P117" s="87" t="s">
        <v>1612</v>
      </c>
      <c r="Q117" s="84">
        <f t="shared" si="141"/>
        <v>111</v>
      </c>
      <c r="R117" s="88">
        <v>57</v>
      </c>
      <c r="S117" s="88">
        <v>54</v>
      </c>
      <c r="T117" s="89">
        <v>57</v>
      </c>
      <c r="U117" s="87" t="s">
        <v>2202</v>
      </c>
      <c r="V117" s="435">
        <f t="shared" si="217"/>
        <v>1226</v>
      </c>
      <c r="W117" s="436">
        <v>610</v>
      </c>
      <c r="X117" s="436">
        <v>616</v>
      </c>
      <c r="Y117" s="437">
        <v>368</v>
      </c>
      <c r="Z117" s="87" t="s">
        <v>1643</v>
      </c>
      <c r="AA117" s="84">
        <f t="shared" si="143"/>
        <v>180</v>
      </c>
      <c r="AB117" s="102">
        <v>79</v>
      </c>
      <c r="AC117" s="102">
        <v>101</v>
      </c>
      <c r="AD117" s="103">
        <v>92</v>
      </c>
      <c r="AE117" s="87" t="s">
        <v>1644</v>
      </c>
      <c r="AF117" s="84">
        <f t="shared" si="144"/>
        <v>177</v>
      </c>
      <c r="AG117" s="88">
        <v>79</v>
      </c>
      <c r="AH117" s="88">
        <v>98</v>
      </c>
      <c r="AI117" s="89">
        <v>110</v>
      </c>
      <c r="AJ117" s="87" t="s">
        <v>880</v>
      </c>
      <c r="AK117" s="84">
        <f t="shared" si="145"/>
        <v>77</v>
      </c>
      <c r="AL117" s="88">
        <v>39</v>
      </c>
      <c r="AM117" s="88">
        <v>38</v>
      </c>
      <c r="AN117" s="89">
        <v>45</v>
      </c>
      <c r="AO117" s="87" t="s">
        <v>680</v>
      </c>
      <c r="AP117" s="435">
        <f t="shared" si="148"/>
        <v>190</v>
      </c>
      <c r="AQ117" s="451">
        <v>104</v>
      </c>
      <c r="AR117" s="451">
        <v>86</v>
      </c>
      <c r="AS117" s="452">
        <v>99</v>
      </c>
      <c r="AT117" s="87" t="s">
        <v>701</v>
      </c>
      <c r="AU117" s="84">
        <f t="shared" ref="AU117" si="259">SUM(AV117:AW117)</f>
        <v>81</v>
      </c>
      <c r="AV117" s="113">
        <v>39</v>
      </c>
      <c r="AW117" s="113">
        <v>42</v>
      </c>
      <c r="AX117" s="114">
        <v>41</v>
      </c>
    </row>
    <row r="118" spans="1:50" s="82" customFormat="1" ht="14.25" customHeight="1">
      <c r="A118" s="83" t="s">
        <v>1646</v>
      </c>
      <c r="B118" s="84">
        <f t="shared" si="212"/>
        <v>46</v>
      </c>
      <c r="C118" s="85">
        <v>22</v>
      </c>
      <c r="D118" s="85">
        <v>24</v>
      </c>
      <c r="E118" s="86">
        <v>29</v>
      </c>
      <c r="F118" s="87" t="s">
        <v>1640</v>
      </c>
      <c r="G118" s="84">
        <f t="shared" ref="G118" si="260">SUM(H118:I118)</f>
        <v>211</v>
      </c>
      <c r="H118" s="554">
        <v>105</v>
      </c>
      <c r="I118" s="554">
        <v>106</v>
      </c>
      <c r="J118" s="555">
        <v>130</v>
      </c>
      <c r="K118" s="87" t="s">
        <v>1626</v>
      </c>
      <c r="L118" s="84">
        <f t="shared" si="156"/>
        <v>206</v>
      </c>
      <c r="M118" s="88">
        <v>105</v>
      </c>
      <c r="N118" s="88">
        <v>101</v>
      </c>
      <c r="O118" s="89">
        <v>106</v>
      </c>
      <c r="P118" s="87" t="s">
        <v>1619</v>
      </c>
      <c r="Q118" s="84">
        <f t="shared" si="141"/>
        <v>164</v>
      </c>
      <c r="R118" s="88">
        <v>82</v>
      </c>
      <c r="S118" s="88">
        <v>82</v>
      </c>
      <c r="T118" s="89">
        <v>100</v>
      </c>
      <c r="U118" s="87" t="s">
        <v>2211</v>
      </c>
      <c r="V118" s="435">
        <f t="shared" si="217"/>
        <v>1182</v>
      </c>
      <c r="W118" s="436">
        <v>598</v>
      </c>
      <c r="X118" s="436">
        <v>584</v>
      </c>
      <c r="Y118" s="437">
        <v>368</v>
      </c>
      <c r="Z118" s="87" t="s">
        <v>1479</v>
      </c>
      <c r="AA118" s="84">
        <f t="shared" si="143"/>
        <v>127</v>
      </c>
      <c r="AB118" s="102">
        <v>62</v>
      </c>
      <c r="AC118" s="102">
        <v>65</v>
      </c>
      <c r="AD118" s="103">
        <v>78</v>
      </c>
      <c r="AE118" s="87" t="s">
        <v>1650</v>
      </c>
      <c r="AF118" s="84">
        <f t="shared" si="144"/>
        <v>117</v>
      </c>
      <c r="AG118" s="88">
        <v>60</v>
      </c>
      <c r="AH118" s="88">
        <v>57</v>
      </c>
      <c r="AI118" s="89">
        <v>68</v>
      </c>
      <c r="AJ118" s="87" t="s">
        <v>1651</v>
      </c>
      <c r="AK118" s="84">
        <f t="shared" si="145"/>
        <v>158</v>
      </c>
      <c r="AL118" s="88">
        <v>79</v>
      </c>
      <c r="AM118" s="88">
        <v>79</v>
      </c>
      <c r="AN118" s="89">
        <v>82</v>
      </c>
      <c r="AO118" s="87" t="s">
        <v>1645</v>
      </c>
      <c r="AP118" s="435">
        <f t="shared" si="148"/>
        <v>85</v>
      </c>
      <c r="AQ118" s="451">
        <v>44</v>
      </c>
      <c r="AR118" s="451">
        <v>41</v>
      </c>
      <c r="AS118" s="452">
        <v>48</v>
      </c>
      <c r="AT118" s="87" t="s">
        <v>702</v>
      </c>
      <c r="AU118" s="84">
        <f t="shared" ref="AU118" si="261">SUM(AV118:AW118)</f>
        <v>107</v>
      </c>
      <c r="AV118" s="113">
        <v>57</v>
      </c>
      <c r="AW118" s="113">
        <v>50</v>
      </c>
      <c r="AX118" s="114">
        <v>52</v>
      </c>
    </row>
    <row r="119" spans="1:50" s="82" customFormat="1" ht="14.25" customHeight="1">
      <c r="A119" s="83" t="s">
        <v>1653</v>
      </c>
      <c r="B119" s="84">
        <f t="shared" si="212"/>
        <v>111</v>
      </c>
      <c r="C119" s="85">
        <v>58</v>
      </c>
      <c r="D119" s="85">
        <v>53</v>
      </c>
      <c r="E119" s="86">
        <v>63</v>
      </c>
      <c r="F119" s="87" t="s">
        <v>1647</v>
      </c>
      <c r="G119" s="84">
        <f t="shared" ref="G119" si="262">SUM(H119:I119)</f>
        <v>320</v>
      </c>
      <c r="H119" s="104">
        <v>170</v>
      </c>
      <c r="I119" s="104">
        <v>150</v>
      </c>
      <c r="J119" s="105">
        <v>189</v>
      </c>
      <c r="K119" s="87" t="s">
        <v>1634</v>
      </c>
      <c r="L119" s="84">
        <f t="shared" si="156"/>
        <v>112</v>
      </c>
      <c r="M119" s="88">
        <v>60</v>
      </c>
      <c r="N119" s="88">
        <v>52</v>
      </c>
      <c r="O119" s="89">
        <v>59</v>
      </c>
      <c r="P119" s="87" t="s">
        <v>1627</v>
      </c>
      <c r="Q119" s="84">
        <f t="shared" si="141"/>
        <v>343</v>
      </c>
      <c r="R119" s="88">
        <v>164</v>
      </c>
      <c r="S119" s="88">
        <v>179</v>
      </c>
      <c r="T119" s="89">
        <v>206</v>
      </c>
      <c r="U119" s="87" t="s">
        <v>2219</v>
      </c>
      <c r="V119" s="435">
        <f t="shared" si="217"/>
        <v>1268</v>
      </c>
      <c r="W119" s="436">
        <v>665</v>
      </c>
      <c r="X119" s="436">
        <v>603</v>
      </c>
      <c r="Y119" s="437">
        <v>390</v>
      </c>
      <c r="Z119" s="87" t="s">
        <v>1487</v>
      </c>
      <c r="AA119" s="84">
        <f t="shared" si="143"/>
        <v>124</v>
      </c>
      <c r="AB119" s="102">
        <v>68</v>
      </c>
      <c r="AC119" s="102">
        <v>56</v>
      </c>
      <c r="AD119" s="103">
        <v>61</v>
      </c>
      <c r="AE119" s="87" t="s">
        <v>1021</v>
      </c>
      <c r="AF119" s="84">
        <f t="shared" si="144"/>
        <v>131</v>
      </c>
      <c r="AG119" s="88">
        <v>77</v>
      </c>
      <c r="AH119" s="88">
        <v>54</v>
      </c>
      <c r="AI119" s="89">
        <v>80</v>
      </c>
      <c r="AJ119" s="87" t="s">
        <v>1656</v>
      </c>
      <c r="AK119" s="84">
        <f t="shared" si="145"/>
        <v>166</v>
      </c>
      <c r="AL119" s="88">
        <v>80</v>
      </c>
      <c r="AM119" s="88">
        <v>86</v>
      </c>
      <c r="AN119" s="89">
        <v>95</v>
      </c>
      <c r="AO119" s="87" t="s">
        <v>1652</v>
      </c>
      <c r="AP119" s="435">
        <f t="shared" si="148"/>
        <v>76</v>
      </c>
      <c r="AQ119" s="451">
        <v>37</v>
      </c>
      <c r="AR119" s="451">
        <v>39</v>
      </c>
      <c r="AS119" s="452">
        <v>40</v>
      </c>
      <c r="AT119" s="87" t="s">
        <v>703</v>
      </c>
      <c r="AU119" s="84">
        <f t="shared" ref="AU119" si="263">SUM(AV119:AW119)</f>
        <v>103</v>
      </c>
      <c r="AV119" s="113">
        <v>55</v>
      </c>
      <c r="AW119" s="113">
        <v>48</v>
      </c>
      <c r="AX119" s="114">
        <v>55</v>
      </c>
    </row>
    <row r="120" spans="1:50" s="82" customFormat="1" ht="14.25" customHeight="1">
      <c r="A120" s="83" t="s">
        <v>1658</v>
      </c>
      <c r="B120" s="84">
        <f t="shared" si="212"/>
        <v>103</v>
      </c>
      <c r="C120" s="85">
        <v>51</v>
      </c>
      <c r="D120" s="85">
        <v>52</v>
      </c>
      <c r="E120" s="86">
        <v>52</v>
      </c>
      <c r="F120" s="87" t="s">
        <v>852</v>
      </c>
      <c r="G120" s="84">
        <f t="shared" ref="G120" si="264">SUM(H120:I120)</f>
        <v>179</v>
      </c>
      <c r="H120" s="115">
        <v>90</v>
      </c>
      <c r="I120" s="115">
        <v>89</v>
      </c>
      <c r="J120" s="116">
        <v>111</v>
      </c>
      <c r="K120" s="87" t="s">
        <v>1641</v>
      </c>
      <c r="L120" s="84">
        <f t="shared" si="156"/>
        <v>180</v>
      </c>
      <c r="M120" s="88">
        <v>81</v>
      </c>
      <c r="N120" s="88">
        <v>99</v>
      </c>
      <c r="O120" s="89">
        <v>107</v>
      </c>
      <c r="P120" s="87" t="s">
        <v>1516</v>
      </c>
      <c r="Q120" s="84">
        <f t="shared" si="141"/>
        <v>185</v>
      </c>
      <c r="R120" s="88">
        <v>91</v>
      </c>
      <c r="S120" s="88">
        <v>94</v>
      </c>
      <c r="T120" s="89">
        <v>104</v>
      </c>
      <c r="U120" s="87" t="s">
        <v>2227</v>
      </c>
      <c r="V120" s="435">
        <f t="shared" si="217"/>
        <v>99</v>
      </c>
      <c r="W120" s="436">
        <v>47</v>
      </c>
      <c r="X120" s="436">
        <v>52</v>
      </c>
      <c r="Y120" s="437">
        <v>53</v>
      </c>
      <c r="Z120" s="87" t="s">
        <v>1661</v>
      </c>
      <c r="AA120" s="84">
        <f t="shared" si="143"/>
        <v>89</v>
      </c>
      <c r="AB120" s="102">
        <v>41</v>
      </c>
      <c r="AC120" s="102">
        <v>48</v>
      </c>
      <c r="AD120" s="103">
        <v>50</v>
      </c>
      <c r="AE120" s="87" t="s">
        <v>1662</v>
      </c>
      <c r="AF120" s="84">
        <f t="shared" si="144"/>
        <v>6</v>
      </c>
      <c r="AG120" s="88">
        <v>3</v>
      </c>
      <c r="AH120" s="88">
        <v>3</v>
      </c>
      <c r="AI120" s="89">
        <v>4</v>
      </c>
      <c r="AJ120" s="87" t="s">
        <v>1663</v>
      </c>
      <c r="AK120" s="84">
        <f t="shared" si="145"/>
        <v>55</v>
      </c>
      <c r="AL120" s="88">
        <v>21</v>
      </c>
      <c r="AM120" s="88">
        <v>34</v>
      </c>
      <c r="AN120" s="89">
        <v>31</v>
      </c>
      <c r="AO120" s="87" t="s">
        <v>1657</v>
      </c>
      <c r="AP120" s="435">
        <f t="shared" si="148"/>
        <v>100</v>
      </c>
      <c r="AQ120" s="451">
        <v>54</v>
      </c>
      <c r="AR120" s="451">
        <v>46</v>
      </c>
      <c r="AS120" s="452">
        <v>60</v>
      </c>
      <c r="AT120" s="87" t="s">
        <v>704</v>
      </c>
      <c r="AU120" s="84">
        <f t="shared" ref="AU120" si="265">SUM(AV120:AW120)</f>
        <v>898</v>
      </c>
      <c r="AV120" s="113">
        <v>436</v>
      </c>
      <c r="AW120" s="113">
        <v>462</v>
      </c>
      <c r="AX120" s="114">
        <v>423</v>
      </c>
    </row>
    <row r="121" spans="1:50" s="82" customFormat="1" ht="14.25" customHeight="1">
      <c r="A121" s="83" t="s">
        <v>1665</v>
      </c>
      <c r="B121" s="84">
        <f t="shared" si="212"/>
        <v>88</v>
      </c>
      <c r="C121" s="85">
        <v>47</v>
      </c>
      <c r="D121" s="85">
        <v>41</v>
      </c>
      <c r="E121" s="86">
        <v>55</v>
      </c>
      <c r="F121" s="87" t="s">
        <v>861</v>
      </c>
      <c r="G121" s="84">
        <f t="shared" ref="G121" si="266">SUM(H121:I121)</f>
        <v>140</v>
      </c>
      <c r="H121" s="85">
        <v>79</v>
      </c>
      <c r="I121" s="85">
        <v>61</v>
      </c>
      <c r="J121" s="86">
        <v>102</v>
      </c>
      <c r="K121" s="87" t="s">
        <v>1648</v>
      </c>
      <c r="L121" s="84">
        <f t="shared" si="156"/>
        <v>125</v>
      </c>
      <c r="M121" s="88">
        <v>68</v>
      </c>
      <c r="N121" s="88">
        <v>57</v>
      </c>
      <c r="O121" s="89">
        <v>76</v>
      </c>
      <c r="P121" s="87" t="s">
        <v>1524</v>
      </c>
      <c r="Q121" s="84">
        <f t="shared" si="141"/>
        <v>180</v>
      </c>
      <c r="R121" s="88">
        <v>94</v>
      </c>
      <c r="S121" s="88">
        <v>86</v>
      </c>
      <c r="T121" s="89">
        <v>103</v>
      </c>
      <c r="U121" s="87" t="s">
        <v>2233</v>
      </c>
      <c r="V121" s="435">
        <f t="shared" si="217"/>
        <v>125</v>
      </c>
      <c r="W121" s="436">
        <v>67</v>
      </c>
      <c r="X121" s="436">
        <v>58</v>
      </c>
      <c r="Y121" s="437">
        <v>73</v>
      </c>
      <c r="Z121" s="87" t="s">
        <v>1670</v>
      </c>
      <c r="AA121" s="84">
        <f t="shared" si="143"/>
        <v>99</v>
      </c>
      <c r="AB121" s="102">
        <v>49</v>
      </c>
      <c r="AC121" s="102">
        <v>50</v>
      </c>
      <c r="AD121" s="103">
        <v>54</v>
      </c>
      <c r="AE121" s="87" t="s">
        <v>1671</v>
      </c>
      <c r="AF121" s="84">
        <f t="shared" si="144"/>
        <v>59</v>
      </c>
      <c r="AG121" s="88">
        <v>29</v>
      </c>
      <c r="AH121" s="88">
        <v>30</v>
      </c>
      <c r="AI121" s="89">
        <v>41</v>
      </c>
      <c r="AJ121" s="87" t="s">
        <v>1672</v>
      </c>
      <c r="AK121" s="84">
        <f t="shared" si="145"/>
        <v>82</v>
      </c>
      <c r="AL121" s="88">
        <v>47</v>
      </c>
      <c r="AM121" s="88">
        <v>35</v>
      </c>
      <c r="AN121" s="89">
        <v>44</v>
      </c>
      <c r="AO121" s="87" t="s">
        <v>1664</v>
      </c>
      <c r="AP121" s="435">
        <f t="shared" si="148"/>
        <v>79</v>
      </c>
      <c r="AQ121" s="451">
        <v>34</v>
      </c>
      <c r="AR121" s="451">
        <v>45</v>
      </c>
      <c r="AS121" s="452">
        <v>43</v>
      </c>
      <c r="AT121" s="87" t="s">
        <v>705</v>
      </c>
      <c r="AU121" s="84">
        <f t="shared" ref="AU121" si="267">SUM(AV121:AW121)</f>
        <v>155</v>
      </c>
      <c r="AV121" s="113">
        <v>79</v>
      </c>
      <c r="AW121" s="113">
        <v>76</v>
      </c>
      <c r="AX121" s="114">
        <v>76</v>
      </c>
    </row>
    <row r="122" spans="1:50" s="82" customFormat="1" ht="14.25" customHeight="1">
      <c r="A122" s="83" t="s">
        <v>1673</v>
      </c>
      <c r="B122" s="84">
        <f t="shared" si="212"/>
        <v>19</v>
      </c>
      <c r="C122" s="85">
        <v>11</v>
      </c>
      <c r="D122" s="85">
        <v>8</v>
      </c>
      <c r="E122" s="86">
        <v>12</v>
      </c>
      <c r="F122" s="87" t="s">
        <v>1666</v>
      </c>
      <c r="G122" s="84">
        <f t="shared" ref="G122" si="268">SUM(H122:I122)</f>
        <v>145</v>
      </c>
      <c r="H122" s="85">
        <v>71</v>
      </c>
      <c r="I122" s="85">
        <v>74</v>
      </c>
      <c r="J122" s="86">
        <v>88</v>
      </c>
      <c r="K122" s="87" t="s">
        <v>1654</v>
      </c>
      <c r="L122" s="84">
        <f t="shared" si="156"/>
        <v>112</v>
      </c>
      <c r="M122" s="88">
        <v>78</v>
      </c>
      <c r="N122" s="88">
        <v>34</v>
      </c>
      <c r="O122" s="89">
        <v>71</v>
      </c>
      <c r="P122" s="87" t="s">
        <v>1649</v>
      </c>
      <c r="Q122" s="84">
        <f t="shared" si="141"/>
        <v>145</v>
      </c>
      <c r="R122" s="88">
        <v>72</v>
      </c>
      <c r="S122" s="88">
        <v>73</v>
      </c>
      <c r="T122" s="89">
        <v>79</v>
      </c>
      <c r="U122" s="87" t="s">
        <v>2240</v>
      </c>
      <c r="V122" s="435">
        <f t="shared" si="217"/>
        <v>73</v>
      </c>
      <c r="W122" s="436">
        <v>39</v>
      </c>
      <c r="X122" s="436">
        <v>34</v>
      </c>
      <c r="Y122" s="437">
        <v>51</v>
      </c>
      <c r="Z122" s="87" t="s">
        <v>1678</v>
      </c>
      <c r="AA122" s="84">
        <f t="shared" si="143"/>
        <v>84</v>
      </c>
      <c r="AB122" s="102">
        <v>43</v>
      </c>
      <c r="AC122" s="102">
        <v>41</v>
      </c>
      <c r="AD122" s="103">
        <v>50</v>
      </c>
      <c r="AE122" s="87" t="s">
        <v>1679</v>
      </c>
      <c r="AF122" s="84">
        <f t="shared" si="144"/>
        <v>95</v>
      </c>
      <c r="AG122" s="88">
        <v>47</v>
      </c>
      <c r="AH122" s="88">
        <v>48</v>
      </c>
      <c r="AI122" s="89">
        <v>54</v>
      </c>
      <c r="AJ122" s="87" t="s">
        <v>1680</v>
      </c>
      <c r="AK122" s="84">
        <f t="shared" si="145"/>
        <v>85</v>
      </c>
      <c r="AL122" s="88">
        <v>39</v>
      </c>
      <c r="AM122" s="88">
        <v>46</v>
      </c>
      <c r="AN122" s="89">
        <v>49</v>
      </c>
      <c r="AO122" s="87" t="s">
        <v>1403</v>
      </c>
      <c r="AP122" s="435">
        <f t="shared" si="148"/>
        <v>76</v>
      </c>
      <c r="AQ122" s="451">
        <v>41</v>
      </c>
      <c r="AR122" s="451">
        <v>35</v>
      </c>
      <c r="AS122" s="452">
        <v>41</v>
      </c>
      <c r="AT122" s="87" t="s">
        <v>706</v>
      </c>
      <c r="AU122" s="84">
        <f t="shared" ref="AU122" si="269">SUM(AV122:AW122)</f>
        <v>125</v>
      </c>
      <c r="AV122" s="113">
        <v>62</v>
      </c>
      <c r="AW122" s="113">
        <v>63</v>
      </c>
      <c r="AX122" s="114">
        <v>77</v>
      </c>
    </row>
    <row r="123" spans="1:50" s="82" customFormat="1" ht="14.25" customHeight="1">
      <c r="A123" s="83" t="s">
        <v>1681</v>
      </c>
      <c r="B123" s="84">
        <f t="shared" si="212"/>
        <v>99</v>
      </c>
      <c r="C123" s="85">
        <v>53</v>
      </c>
      <c r="D123" s="85">
        <v>46</v>
      </c>
      <c r="E123" s="86">
        <v>58</v>
      </c>
      <c r="F123" s="87" t="s">
        <v>1674</v>
      </c>
      <c r="G123" s="84">
        <f t="shared" ref="G123" si="270">SUM(H123:I123)</f>
        <v>93</v>
      </c>
      <c r="H123" s="85">
        <v>51</v>
      </c>
      <c r="I123" s="85">
        <v>42</v>
      </c>
      <c r="J123" s="86">
        <v>63</v>
      </c>
      <c r="K123" s="87" t="s">
        <v>1659</v>
      </c>
      <c r="L123" s="84">
        <f t="shared" si="156"/>
        <v>84</v>
      </c>
      <c r="M123" s="88">
        <v>47</v>
      </c>
      <c r="N123" s="88">
        <v>37</v>
      </c>
      <c r="O123" s="89">
        <v>53</v>
      </c>
      <c r="P123" s="87" t="s">
        <v>1655</v>
      </c>
      <c r="Q123" s="84">
        <f t="shared" si="141"/>
        <v>263</v>
      </c>
      <c r="R123" s="88">
        <v>137</v>
      </c>
      <c r="S123" s="88">
        <v>126</v>
      </c>
      <c r="T123" s="89">
        <v>130</v>
      </c>
      <c r="U123" s="97" t="s">
        <v>397</v>
      </c>
      <c r="V123" s="432">
        <f t="shared" si="217"/>
        <v>1820</v>
      </c>
      <c r="W123" s="433">
        <f>SUM(W124:W141)</f>
        <v>902</v>
      </c>
      <c r="X123" s="433">
        <f t="shared" ref="X123:Y123" si="271">SUM(X124:X141)</f>
        <v>918</v>
      </c>
      <c r="Y123" s="434">
        <f t="shared" si="271"/>
        <v>1027</v>
      </c>
      <c r="Z123" s="87" t="s">
        <v>1686</v>
      </c>
      <c r="AA123" s="84">
        <f t="shared" si="143"/>
        <v>306</v>
      </c>
      <c r="AB123" s="102">
        <v>142</v>
      </c>
      <c r="AC123" s="102">
        <v>164</v>
      </c>
      <c r="AD123" s="103">
        <v>170</v>
      </c>
      <c r="AE123" s="87" t="s">
        <v>1458</v>
      </c>
      <c r="AF123" s="84">
        <f t="shared" si="144"/>
        <v>132</v>
      </c>
      <c r="AG123" s="88">
        <v>60</v>
      </c>
      <c r="AH123" s="88">
        <v>72</v>
      </c>
      <c r="AI123" s="89">
        <v>74</v>
      </c>
      <c r="AJ123" s="87" t="s">
        <v>1687</v>
      </c>
      <c r="AK123" s="84">
        <f t="shared" si="145"/>
        <v>70</v>
      </c>
      <c r="AL123" s="88">
        <v>32</v>
      </c>
      <c r="AM123" s="88">
        <v>38</v>
      </c>
      <c r="AN123" s="89">
        <v>32</v>
      </c>
      <c r="AO123" s="87" t="s">
        <v>1411</v>
      </c>
      <c r="AP123" s="453">
        <f t="shared" si="148"/>
        <v>62</v>
      </c>
      <c r="AQ123" s="454">
        <v>34</v>
      </c>
      <c r="AR123" s="454">
        <v>28</v>
      </c>
      <c r="AS123" s="455">
        <v>42</v>
      </c>
      <c r="AT123" s="87" t="s">
        <v>707</v>
      </c>
      <c r="AU123" s="84">
        <f t="shared" ref="AU123" si="272">SUM(AV123:AW123)</f>
        <v>249</v>
      </c>
      <c r="AV123" s="113">
        <v>138</v>
      </c>
      <c r="AW123" s="113">
        <v>111</v>
      </c>
      <c r="AX123" s="114">
        <v>152</v>
      </c>
    </row>
    <row r="124" spans="1:50" s="82" customFormat="1" ht="14.25" customHeight="1">
      <c r="A124" s="83" t="s">
        <v>1688</v>
      </c>
      <c r="B124" s="84">
        <f t="shared" si="212"/>
        <v>67</v>
      </c>
      <c r="C124" s="85">
        <v>36</v>
      </c>
      <c r="D124" s="85">
        <v>31</v>
      </c>
      <c r="E124" s="86">
        <v>47</v>
      </c>
      <c r="F124" s="87" t="s">
        <v>1682</v>
      </c>
      <c r="G124" s="84">
        <f t="shared" ref="G124" si="273">SUM(H124:I124)</f>
        <v>286</v>
      </c>
      <c r="H124" s="85">
        <v>144</v>
      </c>
      <c r="I124" s="85">
        <v>142</v>
      </c>
      <c r="J124" s="86">
        <v>162</v>
      </c>
      <c r="K124" s="87" t="s">
        <v>1667</v>
      </c>
      <c r="L124" s="84">
        <f t="shared" si="156"/>
        <v>97</v>
      </c>
      <c r="M124" s="88">
        <v>48</v>
      </c>
      <c r="N124" s="88">
        <v>49</v>
      </c>
      <c r="O124" s="89">
        <v>55</v>
      </c>
      <c r="P124" s="87" t="s">
        <v>1660</v>
      </c>
      <c r="Q124" s="84">
        <f t="shared" si="141"/>
        <v>124</v>
      </c>
      <c r="R124" s="88">
        <v>71</v>
      </c>
      <c r="S124" s="88">
        <v>53</v>
      </c>
      <c r="T124" s="89">
        <v>65</v>
      </c>
      <c r="U124" s="87" t="s">
        <v>1397</v>
      </c>
      <c r="V124" s="435">
        <f t="shared" si="217"/>
        <v>181</v>
      </c>
      <c r="W124" s="436">
        <v>85</v>
      </c>
      <c r="X124" s="436">
        <v>96</v>
      </c>
      <c r="Y124" s="437">
        <v>104</v>
      </c>
      <c r="Z124" s="87" t="s">
        <v>1692</v>
      </c>
      <c r="AA124" s="84">
        <f t="shared" si="143"/>
        <v>160</v>
      </c>
      <c r="AB124" s="102">
        <v>82</v>
      </c>
      <c r="AC124" s="102">
        <v>78</v>
      </c>
      <c r="AD124" s="103">
        <v>100</v>
      </c>
      <c r="AE124" s="87" t="s">
        <v>1693</v>
      </c>
      <c r="AF124" s="84">
        <f t="shared" si="144"/>
        <v>129</v>
      </c>
      <c r="AG124" s="88">
        <v>64</v>
      </c>
      <c r="AH124" s="88">
        <v>65</v>
      </c>
      <c r="AI124" s="89">
        <v>89</v>
      </c>
      <c r="AJ124" s="87" t="s">
        <v>1694</v>
      </c>
      <c r="AK124" s="84">
        <f t="shared" si="145"/>
        <v>144</v>
      </c>
      <c r="AL124" s="88">
        <v>68</v>
      </c>
      <c r="AM124" s="88">
        <v>76</v>
      </c>
      <c r="AN124" s="89">
        <v>78</v>
      </c>
      <c r="AO124" s="101" t="s">
        <v>437</v>
      </c>
      <c r="AP124" s="432">
        <f t="shared" si="148"/>
        <v>2509</v>
      </c>
      <c r="AQ124" s="433">
        <f>SUM(AQ125:AQ141)</f>
        <v>1210</v>
      </c>
      <c r="AR124" s="433">
        <f t="shared" ref="AR124:AS124" si="274">SUM(AR125:AR141)</f>
        <v>1299</v>
      </c>
      <c r="AS124" s="434">
        <f t="shared" si="274"/>
        <v>1559</v>
      </c>
      <c r="AT124" s="87" t="s">
        <v>708</v>
      </c>
      <c r="AU124" s="84">
        <f t="shared" ref="AU124" si="275">SUM(AV124:AW124)</f>
        <v>286</v>
      </c>
      <c r="AV124" s="113">
        <v>167</v>
      </c>
      <c r="AW124" s="113">
        <v>119</v>
      </c>
      <c r="AX124" s="114">
        <v>163</v>
      </c>
    </row>
    <row r="125" spans="1:50" s="82" customFormat="1" ht="14.25" customHeight="1">
      <c r="A125" s="83" t="s">
        <v>1696</v>
      </c>
      <c r="B125" s="84">
        <f t="shared" si="212"/>
        <v>155</v>
      </c>
      <c r="C125" s="85">
        <v>81</v>
      </c>
      <c r="D125" s="85">
        <v>74</v>
      </c>
      <c r="E125" s="86">
        <v>86</v>
      </c>
      <c r="F125" s="87" t="s">
        <v>1689</v>
      </c>
      <c r="G125" s="84">
        <f t="shared" ref="G125" si="276">SUM(H125:I125)</f>
        <v>448</v>
      </c>
      <c r="H125" s="85">
        <v>224</v>
      </c>
      <c r="I125" s="85">
        <v>224</v>
      </c>
      <c r="J125" s="86">
        <v>248</v>
      </c>
      <c r="K125" s="87" t="s">
        <v>1675</v>
      </c>
      <c r="L125" s="84">
        <f t="shared" si="156"/>
        <v>35</v>
      </c>
      <c r="M125" s="88">
        <v>14</v>
      </c>
      <c r="N125" s="88">
        <v>21</v>
      </c>
      <c r="O125" s="89">
        <v>15</v>
      </c>
      <c r="P125" s="87" t="s">
        <v>1668</v>
      </c>
      <c r="Q125" s="84">
        <f t="shared" si="141"/>
        <v>174</v>
      </c>
      <c r="R125" s="88">
        <v>92</v>
      </c>
      <c r="S125" s="88">
        <v>82</v>
      </c>
      <c r="T125" s="89">
        <v>86</v>
      </c>
      <c r="U125" s="87" t="s">
        <v>1404</v>
      </c>
      <c r="V125" s="435">
        <f t="shared" si="217"/>
        <v>65</v>
      </c>
      <c r="W125" s="436">
        <v>32</v>
      </c>
      <c r="X125" s="436">
        <v>33</v>
      </c>
      <c r="Y125" s="437">
        <v>36</v>
      </c>
      <c r="Z125" s="87" t="s">
        <v>1700</v>
      </c>
      <c r="AA125" s="84">
        <f t="shared" si="143"/>
        <v>201</v>
      </c>
      <c r="AB125" s="102">
        <v>100</v>
      </c>
      <c r="AC125" s="102">
        <v>101</v>
      </c>
      <c r="AD125" s="103">
        <v>111</v>
      </c>
      <c r="AE125" s="87" t="s">
        <v>1701</v>
      </c>
      <c r="AF125" s="84">
        <f t="shared" si="144"/>
        <v>42</v>
      </c>
      <c r="AG125" s="88">
        <v>21</v>
      </c>
      <c r="AH125" s="88">
        <v>21</v>
      </c>
      <c r="AI125" s="89">
        <v>30</v>
      </c>
      <c r="AJ125" s="97" t="s">
        <v>416</v>
      </c>
      <c r="AK125" s="98">
        <f t="shared" si="145"/>
        <v>3922</v>
      </c>
      <c r="AL125" s="99">
        <f>SUM(AL126:AL163)</f>
        <v>1940</v>
      </c>
      <c r="AM125" s="99">
        <f t="shared" ref="AM125:AN125" si="277">SUM(AM126:AM163)</f>
        <v>1982</v>
      </c>
      <c r="AN125" s="100">
        <f t="shared" si="277"/>
        <v>2155</v>
      </c>
      <c r="AO125" s="87" t="s">
        <v>1695</v>
      </c>
      <c r="AP125" s="435">
        <f t="shared" si="148"/>
        <v>132</v>
      </c>
      <c r="AQ125" s="436">
        <v>64</v>
      </c>
      <c r="AR125" s="436">
        <v>68</v>
      </c>
      <c r="AS125" s="437">
        <v>74</v>
      </c>
      <c r="AT125" s="87" t="s">
        <v>709</v>
      </c>
      <c r="AU125" s="84">
        <f t="shared" ref="AU125" si="278">SUM(AV125:AW125)</f>
        <v>282</v>
      </c>
      <c r="AV125" s="113">
        <v>146</v>
      </c>
      <c r="AW125" s="113">
        <v>136</v>
      </c>
      <c r="AX125" s="114">
        <v>148</v>
      </c>
    </row>
    <row r="126" spans="1:50" s="82" customFormat="1" ht="14.25" customHeight="1">
      <c r="A126" s="83" t="s">
        <v>1703</v>
      </c>
      <c r="B126" s="84">
        <f t="shared" si="212"/>
        <v>263</v>
      </c>
      <c r="C126" s="85">
        <v>145</v>
      </c>
      <c r="D126" s="85">
        <v>118</v>
      </c>
      <c r="E126" s="86">
        <v>143</v>
      </c>
      <c r="F126" s="87" t="s">
        <v>1697</v>
      </c>
      <c r="G126" s="84">
        <f t="shared" ref="G126" si="279">SUM(H126:I126)</f>
        <v>526</v>
      </c>
      <c r="H126" s="85">
        <v>256</v>
      </c>
      <c r="I126" s="85">
        <v>270</v>
      </c>
      <c r="J126" s="86">
        <v>257</v>
      </c>
      <c r="K126" s="87" t="s">
        <v>1683</v>
      </c>
      <c r="L126" s="84">
        <f t="shared" si="156"/>
        <v>38</v>
      </c>
      <c r="M126" s="88">
        <v>22</v>
      </c>
      <c r="N126" s="88">
        <v>16</v>
      </c>
      <c r="O126" s="89">
        <v>20</v>
      </c>
      <c r="P126" s="87" t="s">
        <v>1676</v>
      </c>
      <c r="Q126" s="84">
        <f t="shared" si="141"/>
        <v>75</v>
      </c>
      <c r="R126" s="88">
        <v>33</v>
      </c>
      <c r="S126" s="88">
        <v>42</v>
      </c>
      <c r="T126" s="89">
        <v>41</v>
      </c>
      <c r="U126" s="87" t="s">
        <v>1412</v>
      </c>
      <c r="V126" s="435">
        <f t="shared" si="217"/>
        <v>108</v>
      </c>
      <c r="W126" s="436">
        <v>59</v>
      </c>
      <c r="X126" s="436">
        <v>49</v>
      </c>
      <c r="Y126" s="437">
        <v>62</v>
      </c>
      <c r="Z126" s="87" t="s">
        <v>1708</v>
      </c>
      <c r="AA126" s="84">
        <f t="shared" si="143"/>
        <v>59</v>
      </c>
      <c r="AB126" s="102">
        <v>27</v>
      </c>
      <c r="AC126" s="102">
        <v>32</v>
      </c>
      <c r="AD126" s="103">
        <v>28</v>
      </c>
      <c r="AE126" s="87" t="s">
        <v>1709</v>
      </c>
      <c r="AF126" s="84">
        <f t="shared" si="144"/>
        <v>124</v>
      </c>
      <c r="AG126" s="88">
        <v>59</v>
      </c>
      <c r="AH126" s="88">
        <v>65</v>
      </c>
      <c r="AI126" s="89">
        <v>83</v>
      </c>
      <c r="AJ126" s="87" t="s">
        <v>1127</v>
      </c>
      <c r="AK126" s="84">
        <f t="shared" si="145"/>
        <v>173</v>
      </c>
      <c r="AL126" s="88">
        <v>75</v>
      </c>
      <c r="AM126" s="88">
        <v>98</v>
      </c>
      <c r="AN126" s="89">
        <v>103</v>
      </c>
      <c r="AO126" s="87" t="s">
        <v>1702</v>
      </c>
      <c r="AP126" s="435">
        <f t="shared" si="148"/>
        <v>209</v>
      </c>
      <c r="AQ126" s="436">
        <v>99</v>
      </c>
      <c r="AR126" s="436">
        <v>110</v>
      </c>
      <c r="AS126" s="437">
        <v>123</v>
      </c>
      <c r="AT126" s="87" t="s">
        <v>710</v>
      </c>
      <c r="AU126" s="84">
        <f t="shared" ref="AU126" si="280">SUM(AV126:AW126)</f>
        <v>289</v>
      </c>
      <c r="AV126" s="113">
        <v>154</v>
      </c>
      <c r="AW126" s="113">
        <v>135</v>
      </c>
      <c r="AX126" s="114">
        <v>142</v>
      </c>
    </row>
    <row r="127" spans="1:50" s="82" customFormat="1" ht="14.25" customHeight="1">
      <c r="A127" s="83" t="s">
        <v>1666</v>
      </c>
      <c r="B127" s="84">
        <f t="shared" si="212"/>
        <v>555</v>
      </c>
      <c r="C127" s="85">
        <v>286</v>
      </c>
      <c r="D127" s="85">
        <v>269</v>
      </c>
      <c r="E127" s="86">
        <v>303</v>
      </c>
      <c r="F127" s="87" t="s">
        <v>1704</v>
      </c>
      <c r="G127" s="84">
        <f t="shared" ref="G127" si="281">SUM(H127:I127)</f>
        <v>817</v>
      </c>
      <c r="H127" s="85">
        <v>389</v>
      </c>
      <c r="I127" s="85">
        <v>428</v>
      </c>
      <c r="J127" s="86">
        <v>401</v>
      </c>
      <c r="K127" s="87" t="s">
        <v>1690</v>
      </c>
      <c r="L127" s="84">
        <f t="shared" si="156"/>
        <v>38</v>
      </c>
      <c r="M127" s="88">
        <v>21</v>
      </c>
      <c r="N127" s="88">
        <v>17</v>
      </c>
      <c r="O127" s="89">
        <v>17</v>
      </c>
      <c r="P127" s="87" t="s">
        <v>1684</v>
      </c>
      <c r="Q127" s="84">
        <f t="shared" si="141"/>
        <v>123</v>
      </c>
      <c r="R127" s="88">
        <v>59</v>
      </c>
      <c r="S127" s="88">
        <v>64</v>
      </c>
      <c r="T127" s="89">
        <v>74</v>
      </c>
      <c r="U127" s="87" t="s">
        <v>1420</v>
      </c>
      <c r="V127" s="435">
        <f t="shared" si="217"/>
        <v>63</v>
      </c>
      <c r="W127" s="436">
        <v>31</v>
      </c>
      <c r="X127" s="436">
        <v>32</v>
      </c>
      <c r="Y127" s="437">
        <v>32</v>
      </c>
      <c r="Z127" s="87" t="s">
        <v>1715</v>
      </c>
      <c r="AA127" s="84">
        <f t="shared" si="143"/>
        <v>99</v>
      </c>
      <c r="AB127" s="102">
        <v>52</v>
      </c>
      <c r="AC127" s="102">
        <v>47</v>
      </c>
      <c r="AD127" s="103">
        <v>47</v>
      </c>
      <c r="AE127" s="87" t="s">
        <v>1716</v>
      </c>
      <c r="AF127" s="84">
        <f t="shared" si="144"/>
        <v>137</v>
      </c>
      <c r="AG127" s="88">
        <v>70</v>
      </c>
      <c r="AH127" s="88">
        <v>67</v>
      </c>
      <c r="AI127" s="89">
        <v>87</v>
      </c>
      <c r="AJ127" s="87" t="s">
        <v>1136</v>
      </c>
      <c r="AK127" s="84">
        <f t="shared" si="145"/>
        <v>249</v>
      </c>
      <c r="AL127" s="88">
        <v>121</v>
      </c>
      <c r="AM127" s="88">
        <v>128</v>
      </c>
      <c r="AN127" s="89">
        <v>132</v>
      </c>
      <c r="AO127" s="87" t="s">
        <v>1710</v>
      </c>
      <c r="AP127" s="435">
        <f t="shared" si="148"/>
        <v>55</v>
      </c>
      <c r="AQ127" s="436">
        <v>24</v>
      </c>
      <c r="AR127" s="436">
        <v>31</v>
      </c>
      <c r="AS127" s="437">
        <v>32</v>
      </c>
      <c r="AT127" s="87" t="s">
        <v>711</v>
      </c>
      <c r="AU127" s="84">
        <f t="shared" ref="AU127" si="282">SUM(AV127:AW127)</f>
        <v>59</v>
      </c>
      <c r="AV127" s="113">
        <v>30</v>
      </c>
      <c r="AW127" s="113">
        <v>29</v>
      </c>
      <c r="AX127" s="114">
        <v>35</v>
      </c>
    </row>
    <row r="128" spans="1:50" s="82" customFormat="1" ht="14.25" customHeight="1">
      <c r="A128" s="83" t="s">
        <v>1674</v>
      </c>
      <c r="B128" s="84">
        <f t="shared" si="212"/>
        <v>705</v>
      </c>
      <c r="C128" s="85">
        <v>367</v>
      </c>
      <c r="D128" s="85">
        <v>338</v>
      </c>
      <c r="E128" s="86">
        <v>382</v>
      </c>
      <c r="F128" s="87" t="s">
        <v>1711</v>
      </c>
      <c r="G128" s="84">
        <f t="shared" ref="G128" si="283">SUM(H128:I128)</f>
        <v>320</v>
      </c>
      <c r="H128" s="85">
        <v>164</v>
      </c>
      <c r="I128" s="85">
        <v>156</v>
      </c>
      <c r="J128" s="86">
        <v>182</v>
      </c>
      <c r="K128" s="87" t="s">
        <v>1698</v>
      </c>
      <c r="L128" s="84">
        <f t="shared" si="156"/>
        <v>52</v>
      </c>
      <c r="M128" s="88">
        <v>22</v>
      </c>
      <c r="N128" s="88">
        <v>30</v>
      </c>
      <c r="O128" s="89">
        <v>32</v>
      </c>
      <c r="P128" s="87" t="s">
        <v>1691</v>
      </c>
      <c r="Q128" s="84">
        <f t="shared" si="141"/>
        <v>122</v>
      </c>
      <c r="R128" s="88">
        <v>59</v>
      </c>
      <c r="S128" s="88">
        <v>63</v>
      </c>
      <c r="T128" s="89">
        <v>73</v>
      </c>
      <c r="U128" s="87" t="s">
        <v>1428</v>
      </c>
      <c r="V128" s="435">
        <f t="shared" si="217"/>
        <v>80</v>
      </c>
      <c r="W128" s="436">
        <v>44</v>
      </c>
      <c r="X128" s="436">
        <v>36</v>
      </c>
      <c r="Y128" s="437">
        <v>51</v>
      </c>
      <c r="Z128" s="87" t="s">
        <v>1722</v>
      </c>
      <c r="AA128" s="84">
        <f t="shared" si="143"/>
        <v>99</v>
      </c>
      <c r="AB128" s="102">
        <v>56</v>
      </c>
      <c r="AC128" s="102">
        <v>43</v>
      </c>
      <c r="AD128" s="103">
        <v>59</v>
      </c>
      <c r="AE128" s="87" t="s">
        <v>1723</v>
      </c>
      <c r="AF128" s="84">
        <f t="shared" si="144"/>
        <v>145</v>
      </c>
      <c r="AG128" s="88">
        <v>74</v>
      </c>
      <c r="AH128" s="88">
        <v>71</v>
      </c>
      <c r="AI128" s="89">
        <v>91</v>
      </c>
      <c r="AJ128" s="87" t="s">
        <v>877</v>
      </c>
      <c r="AK128" s="84">
        <f t="shared" si="145"/>
        <v>85</v>
      </c>
      <c r="AL128" s="88">
        <v>47</v>
      </c>
      <c r="AM128" s="88">
        <v>38</v>
      </c>
      <c r="AN128" s="89">
        <v>41</v>
      </c>
      <c r="AO128" s="87" t="s">
        <v>1717</v>
      </c>
      <c r="AP128" s="435">
        <f t="shared" si="148"/>
        <v>567</v>
      </c>
      <c r="AQ128" s="436">
        <v>244</v>
      </c>
      <c r="AR128" s="436">
        <v>323</v>
      </c>
      <c r="AS128" s="437">
        <v>439</v>
      </c>
      <c r="AT128" s="87" t="s">
        <v>712</v>
      </c>
      <c r="AU128" s="84">
        <f t="shared" ref="AU128" si="284">SUM(AV128:AW128)</f>
        <v>121</v>
      </c>
      <c r="AV128" s="113">
        <v>69</v>
      </c>
      <c r="AW128" s="113">
        <v>52</v>
      </c>
      <c r="AX128" s="114">
        <v>59</v>
      </c>
    </row>
    <row r="129" spans="1:50" s="82" customFormat="1" ht="14.25" customHeight="1">
      <c r="A129" s="83" t="s">
        <v>1725</v>
      </c>
      <c r="B129" s="84">
        <f t="shared" si="212"/>
        <v>372</v>
      </c>
      <c r="C129" s="85">
        <v>194</v>
      </c>
      <c r="D129" s="85">
        <v>178</v>
      </c>
      <c r="E129" s="86">
        <v>217</v>
      </c>
      <c r="F129" s="87" t="s">
        <v>1718</v>
      </c>
      <c r="G129" s="84">
        <f t="shared" ref="G129" si="285">SUM(H129:I129)</f>
        <v>170</v>
      </c>
      <c r="H129" s="85">
        <v>86</v>
      </c>
      <c r="I129" s="85">
        <v>84</v>
      </c>
      <c r="J129" s="86">
        <v>98</v>
      </c>
      <c r="K129" s="87" t="s">
        <v>1705</v>
      </c>
      <c r="L129" s="84">
        <f t="shared" si="156"/>
        <v>73</v>
      </c>
      <c r="M129" s="88">
        <v>41</v>
      </c>
      <c r="N129" s="88">
        <v>32</v>
      </c>
      <c r="O129" s="89">
        <v>44</v>
      </c>
      <c r="P129" s="87" t="s">
        <v>1699</v>
      </c>
      <c r="Q129" s="84">
        <f t="shared" si="141"/>
        <v>120</v>
      </c>
      <c r="R129" s="88">
        <v>63</v>
      </c>
      <c r="S129" s="88">
        <v>57</v>
      </c>
      <c r="T129" s="89">
        <v>58</v>
      </c>
      <c r="U129" s="87" t="s">
        <v>1435</v>
      </c>
      <c r="V129" s="435">
        <f t="shared" si="217"/>
        <v>70</v>
      </c>
      <c r="W129" s="436">
        <v>34</v>
      </c>
      <c r="X129" s="436">
        <v>36</v>
      </c>
      <c r="Y129" s="437">
        <v>41</v>
      </c>
      <c r="Z129" s="87" t="s">
        <v>1730</v>
      </c>
      <c r="AA129" s="84">
        <f t="shared" si="143"/>
        <v>28</v>
      </c>
      <c r="AB129" s="102">
        <v>15</v>
      </c>
      <c r="AC129" s="102">
        <v>13</v>
      </c>
      <c r="AD129" s="103">
        <v>18</v>
      </c>
      <c r="AE129" s="87" t="s">
        <v>1731</v>
      </c>
      <c r="AF129" s="84">
        <f t="shared" si="144"/>
        <v>85</v>
      </c>
      <c r="AG129" s="88">
        <v>41</v>
      </c>
      <c r="AH129" s="88">
        <v>44</v>
      </c>
      <c r="AI129" s="89">
        <v>53</v>
      </c>
      <c r="AJ129" s="87" t="s">
        <v>886</v>
      </c>
      <c r="AK129" s="84">
        <f t="shared" si="145"/>
        <v>57</v>
      </c>
      <c r="AL129" s="88">
        <v>29</v>
      </c>
      <c r="AM129" s="88">
        <v>28</v>
      </c>
      <c r="AN129" s="89">
        <v>36</v>
      </c>
      <c r="AO129" s="87" t="s">
        <v>1724</v>
      </c>
      <c r="AP129" s="435">
        <f t="shared" si="148"/>
        <v>272</v>
      </c>
      <c r="AQ129" s="436">
        <v>139</v>
      </c>
      <c r="AR129" s="436">
        <v>133</v>
      </c>
      <c r="AS129" s="437">
        <v>157</v>
      </c>
      <c r="AT129" s="87" t="s">
        <v>635</v>
      </c>
      <c r="AU129" s="84">
        <f t="shared" ref="AU129" si="286">SUM(AV129:AW129)</f>
        <v>318</v>
      </c>
      <c r="AV129" s="113">
        <v>171</v>
      </c>
      <c r="AW129" s="113">
        <v>147</v>
      </c>
      <c r="AX129" s="114">
        <v>162</v>
      </c>
    </row>
    <row r="130" spans="1:50" s="82" customFormat="1" ht="14.25" customHeight="1">
      <c r="A130" s="83" t="s">
        <v>1733</v>
      </c>
      <c r="B130" s="84">
        <f t="shared" si="212"/>
        <v>402</v>
      </c>
      <c r="C130" s="85">
        <v>213</v>
      </c>
      <c r="D130" s="85">
        <v>189</v>
      </c>
      <c r="E130" s="86">
        <v>236</v>
      </c>
      <c r="F130" s="87" t="s">
        <v>1726</v>
      </c>
      <c r="G130" s="84">
        <f t="shared" ref="G130" si="287">SUM(H130:I130)</f>
        <v>163</v>
      </c>
      <c r="H130" s="85">
        <v>77</v>
      </c>
      <c r="I130" s="85">
        <v>86</v>
      </c>
      <c r="J130" s="86">
        <v>88</v>
      </c>
      <c r="K130" s="87" t="s">
        <v>1712</v>
      </c>
      <c r="L130" s="84">
        <f t="shared" si="156"/>
        <v>52</v>
      </c>
      <c r="M130" s="88">
        <v>26</v>
      </c>
      <c r="N130" s="88">
        <v>26</v>
      </c>
      <c r="O130" s="89">
        <v>30</v>
      </c>
      <c r="P130" s="87" t="s">
        <v>1706</v>
      </c>
      <c r="Q130" s="84">
        <f t="shared" si="141"/>
        <v>64</v>
      </c>
      <c r="R130" s="88">
        <v>30</v>
      </c>
      <c r="S130" s="88">
        <v>34</v>
      </c>
      <c r="T130" s="89">
        <v>42</v>
      </c>
      <c r="U130" s="87" t="s">
        <v>1443</v>
      </c>
      <c r="V130" s="435">
        <f t="shared" si="217"/>
        <v>80</v>
      </c>
      <c r="W130" s="436">
        <v>40</v>
      </c>
      <c r="X130" s="436">
        <v>40</v>
      </c>
      <c r="Y130" s="437">
        <v>39</v>
      </c>
      <c r="Z130" s="87" t="s">
        <v>1097</v>
      </c>
      <c r="AA130" s="84">
        <f t="shared" si="143"/>
        <v>112</v>
      </c>
      <c r="AB130" s="102">
        <v>56</v>
      </c>
      <c r="AC130" s="102">
        <v>56</v>
      </c>
      <c r="AD130" s="103">
        <v>64</v>
      </c>
      <c r="AE130" s="87" t="s">
        <v>1738</v>
      </c>
      <c r="AF130" s="84">
        <f t="shared" si="144"/>
        <v>139</v>
      </c>
      <c r="AG130" s="88">
        <v>72</v>
      </c>
      <c r="AH130" s="88">
        <v>67</v>
      </c>
      <c r="AI130" s="89">
        <v>65</v>
      </c>
      <c r="AJ130" s="87" t="s">
        <v>1646</v>
      </c>
      <c r="AK130" s="84">
        <f t="shared" si="145"/>
        <v>92</v>
      </c>
      <c r="AL130" s="88">
        <v>47</v>
      </c>
      <c r="AM130" s="88">
        <v>45</v>
      </c>
      <c r="AN130" s="89">
        <v>50</v>
      </c>
      <c r="AO130" s="87" t="s">
        <v>1732</v>
      </c>
      <c r="AP130" s="435">
        <f t="shared" si="148"/>
        <v>156</v>
      </c>
      <c r="AQ130" s="436">
        <v>79</v>
      </c>
      <c r="AR130" s="436">
        <v>77</v>
      </c>
      <c r="AS130" s="437">
        <v>85</v>
      </c>
      <c r="AT130" s="97" t="s">
        <v>747</v>
      </c>
      <c r="AU130" s="98">
        <f t="shared" ref="AU130" si="288">SUM(AV130:AW130)</f>
        <v>5698</v>
      </c>
      <c r="AV130" s="99">
        <f>SUM(AV131:AV155)</f>
        <v>3070</v>
      </c>
      <c r="AW130" s="99">
        <f t="shared" ref="AW130:AX130" si="289">SUM(AW131:AW155)</f>
        <v>2628</v>
      </c>
      <c r="AX130" s="100">
        <f t="shared" si="289"/>
        <v>3011</v>
      </c>
    </row>
    <row r="131" spans="1:50" s="82" customFormat="1" ht="14.25" customHeight="1">
      <c r="A131" s="83" t="s">
        <v>1740</v>
      </c>
      <c r="B131" s="84">
        <f t="shared" si="212"/>
        <v>2</v>
      </c>
      <c r="C131" s="85">
        <v>2</v>
      </c>
      <c r="D131" s="85">
        <v>0</v>
      </c>
      <c r="E131" s="86">
        <v>2</v>
      </c>
      <c r="F131" s="87" t="s">
        <v>1734</v>
      </c>
      <c r="G131" s="84">
        <f t="shared" ref="G131" si="290">SUM(H131:I131)</f>
        <v>261</v>
      </c>
      <c r="H131" s="85">
        <v>140</v>
      </c>
      <c r="I131" s="85">
        <v>121</v>
      </c>
      <c r="J131" s="86">
        <v>162</v>
      </c>
      <c r="K131" s="87" t="s">
        <v>1719</v>
      </c>
      <c r="L131" s="84">
        <f t="shared" si="156"/>
        <v>65</v>
      </c>
      <c r="M131" s="88">
        <v>31</v>
      </c>
      <c r="N131" s="88">
        <v>34</v>
      </c>
      <c r="O131" s="89">
        <v>39</v>
      </c>
      <c r="P131" s="87" t="s">
        <v>1713</v>
      </c>
      <c r="Q131" s="84">
        <f t="shared" si="141"/>
        <v>39</v>
      </c>
      <c r="R131" s="88">
        <v>15</v>
      </c>
      <c r="S131" s="88">
        <v>24</v>
      </c>
      <c r="T131" s="89">
        <v>26</v>
      </c>
      <c r="U131" s="87" t="s">
        <v>1451</v>
      </c>
      <c r="V131" s="435">
        <f t="shared" si="217"/>
        <v>61</v>
      </c>
      <c r="W131" s="436">
        <v>33</v>
      </c>
      <c r="X131" s="436">
        <v>28</v>
      </c>
      <c r="Y131" s="437">
        <v>28</v>
      </c>
      <c r="Z131" s="87" t="s">
        <v>976</v>
      </c>
      <c r="AA131" s="84">
        <f t="shared" si="143"/>
        <v>213</v>
      </c>
      <c r="AB131" s="102">
        <v>110</v>
      </c>
      <c r="AC131" s="102">
        <v>103</v>
      </c>
      <c r="AD131" s="103">
        <v>108</v>
      </c>
      <c r="AE131" s="87" t="s">
        <v>1745</v>
      </c>
      <c r="AF131" s="84">
        <f t="shared" si="144"/>
        <v>65</v>
      </c>
      <c r="AG131" s="88">
        <v>29</v>
      </c>
      <c r="AH131" s="88">
        <v>36</v>
      </c>
      <c r="AI131" s="89">
        <v>44</v>
      </c>
      <c r="AJ131" s="87" t="s">
        <v>1653</v>
      </c>
      <c r="AK131" s="84">
        <f t="shared" si="145"/>
        <v>62</v>
      </c>
      <c r="AL131" s="88">
        <v>29</v>
      </c>
      <c r="AM131" s="88">
        <v>33</v>
      </c>
      <c r="AN131" s="89">
        <v>37</v>
      </c>
      <c r="AO131" s="87" t="s">
        <v>1739</v>
      </c>
      <c r="AP131" s="435">
        <f t="shared" si="148"/>
        <v>80</v>
      </c>
      <c r="AQ131" s="436">
        <v>37</v>
      </c>
      <c r="AR131" s="436">
        <v>43</v>
      </c>
      <c r="AS131" s="437">
        <v>51</v>
      </c>
      <c r="AT131" s="87" t="s">
        <v>588</v>
      </c>
      <c r="AU131" s="84">
        <f t="shared" ref="AU131" si="291">SUM(AV131:AW131)</f>
        <v>233</v>
      </c>
      <c r="AV131" s="111">
        <v>130</v>
      </c>
      <c r="AW131" s="111">
        <v>103</v>
      </c>
      <c r="AX131" s="112">
        <v>130</v>
      </c>
    </row>
    <row r="132" spans="1:50" s="82" customFormat="1" ht="14.25" customHeight="1">
      <c r="A132" s="101" t="s">
        <v>194</v>
      </c>
      <c r="B132" s="98">
        <f t="shared" si="212"/>
        <v>9714</v>
      </c>
      <c r="C132" s="99">
        <f>SUM(C133:C157)</f>
        <v>4883</v>
      </c>
      <c r="D132" s="99">
        <f t="shared" ref="D132:E132" si="292">SUM(D133:D157)</f>
        <v>4831</v>
      </c>
      <c r="E132" s="100">
        <f t="shared" si="292"/>
        <v>4730</v>
      </c>
      <c r="F132" s="87" t="s">
        <v>1741</v>
      </c>
      <c r="G132" s="84">
        <f t="shared" ref="G132" si="293">SUM(H132:I132)</f>
        <v>521</v>
      </c>
      <c r="H132" s="85">
        <v>270</v>
      </c>
      <c r="I132" s="85">
        <v>251</v>
      </c>
      <c r="J132" s="86">
        <v>267</v>
      </c>
      <c r="K132" s="87" t="s">
        <v>1727</v>
      </c>
      <c r="L132" s="84">
        <f t="shared" si="156"/>
        <v>104</v>
      </c>
      <c r="M132" s="88">
        <v>45</v>
      </c>
      <c r="N132" s="88">
        <v>59</v>
      </c>
      <c r="O132" s="89">
        <v>60</v>
      </c>
      <c r="P132" s="87" t="s">
        <v>1720</v>
      </c>
      <c r="Q132" s="84">
        <f t="shared" si="141"/>
        <v>70</v>
      </c>
      <c r="R132" s="88">
        <v>37</v>
      </c>
      <c r="S132" s="88">
        <v>33</v>
      </c>
      <c r="T132" s="89">
        <v>40</v>
      </c>
      <c r="U132" s="87" t="s">
        <v>1458</v>
      </c>
      <c r="V132" s="435">
        <f t="shared" si="217"/>
        <v>126</v>
      </c>
      <c r="W132" s="436">
        <v>58</v>
      </c>
      <c r="X132" s="436">
        <v>68</v>
      </c>
      <c r="Y132" s="437">
        <v>80</v>
      </c>
      <c r="Z132" s="87" t="s">
        <v>985</v>
      </c>
      <c r="AA132" s="84">
        <f t="shared" si="143"/>
        <v>110</v>
      </c>
      <c r="AB132" s="102">
        <v>59</v>
      </c>
      <c r="AC132" s="102">
        <v>51</v>
      </c>
      <c r="AD132" s="103">
        <v>66</v>
      </c>
      <c r="AE132" s="87" t="s">
        <v>1751</v>
      </c>
      <c r="AF132" s="84">
        <f t="shared" si="144"/>
        <v>155</v>
      </c>
      <c r="AG132" s="88">
        <v>81</v>
      </c>
      <c r="AH132" s="88">
        <v>74</v>
      </c>
      <c r="AI132" s="89">
        <v>93</v>
      </c>
      <c r="AJ132" s="87" t="s">
        <v>1658</v>
      </c>
      <c r="AK132" s="84">
        <f t="shared" si="145"/>
        <v>43</v>
      </c>
      <c r="AL132" s="88">
        <v>23</v>
      </c>
      <c r="AM132" s="88">
        <v>20</v>
      </c>
      <c r="AN132" s="89">
        <v>24</v>
      </c>
      <c r="AO132" s="87" t="s">
        <v>1746</v>
      </c>
      <c r="AP132" s="435">
        <f t="shared" si="148"/>
        <v>64</v>
      </c>
      <c r="AQ132" s="436">
        <v>32</v>
      </c>
      <c r="AR132" s="436">
        <v>32</v>
      </c>
      <c r="AS132" s="437">
        <v>39</v>
      </c>
      <c r="AT132" s="87" t="s">
        <v>589</v>
      </c>
      <c r="AU132" s="84">
        <f t="shared" ref="AU132" si="294">SUM(AV132:AW132)</f>
        <v>181</v>
      </c>
      <c r="AV132" s="111">
        <v>87</v>
      </c>
      <c r="AW132" s="111">
        <v>94</v>
      </c>
      <c r="AX132" s="112">
        <v>103</v>
      </c>
    </row>
    <row r="133" spans="1:50" s="82" customFormat="1" ht="14.25" customHeight="1">
      <c r="A133" s="83" t="s">
        <v>1753</v>
      </c>
      <c r="B133" s="84">
        <f t="shared" si="212"/>
        <v>298</v>
      </c>
      <c r="C133" s="119">
        <v>144</v>
      </c>
      <c r="D133" s="119">
        <v>154</v>
      </c>
      <c r="E133" s="120">
        <v>155</v>
      </c>
      <c r="F133" s="87" t="s">
        <v>1747</v>
      </c>
      <c r="G133" s="84">
        <f t="shared" ref="G133" si="295">SUM(H133:I133)</f>
        <v>208</v>
      </c>
      <c r="H133" s="85">
        <v>105</v>
      </c>
      <c r="I133" s="85">
        <v>103</v>
      </c>
      <c r="J133" s="86">
        <v>117</v>
      </c>
      <c r="K133" s="87" t="s">
        <v>1735</v>
      </c>
      <c r="L133" s="84">
        <f t="shared" si="156"/>
        <v>67</v>
      </c>
      <c r="M133" s="88">
        <v>37</v>
      </c>
      <c r="N133" s="88">
        <v>30</v>
      </c>
      <c r="O133" s="89">
        <v>42</v>
      </c>
      <c r="P133" s="87" t="s">
        <v>1728</v>
      </c>
      <c r="Q133" s="84">
        <f t="shared" si="141"/>
        <v>221</v>
      </c>
      <c r="R133" s="88">
        <v>112</v>
      </c>
      <c r="S133" s="88">
        <v>109</v>
      </c>
      <c r="T133" s="89">
        <v>122</v>
      </c>
      <c r="U133" s="87" t="s">
        <v>1465</v>
      </c>
      <c r="V133" s="435">
        <f t="shared" si="217"/>
        <v>125</v>
      </c>
      <c r="W133" s="436">
        <v>53</v>
      </c>
      <c r="X133" s="436">
        <v>72</v>
      </c>
      <c r="Y133" s="437">
        <v>65</v>
      </c>
      <c r="Z133" s="87" t="s">
        <v>1757</v>
      </c>
      <c r="AA133" s="84">
        <f t="shared" si="143"/>
        <v>164</v>
      </c>
      <c r="AB133" s="102">
        <v>85</v>
      </c>
      <c r="AC133" s="102">
        <v>79</v>
      </c>
      <c r="AD133" s="103">
        <v>85</v>
      </c>
      <c r="AE133" s="101" t="s">
        <v>306</v>
      </c>
      <c r="AF133" s="98">
        <f t="shared" si="144"/>
        <v>3223</v>
      </c>
      <c r="AG133" s="99">
        <f>SUM(AG134:AG159)</f>
        <v>1707</v>
      </c>
      <c r="AH133" s="99">
        <f t="shared" ref="AH133:AI133" si="296">SUM(AH134:AH159)</f>
        <v>1516</v>
      </c>
      <c r="AI133" s="100">
        <f t="shared" si="296"/>
        <v>1887</v>
      </c>
      <c r="AJ133" s="87" t="s">
        <v>1758</v>
      </c>
      <c r="AK133" s="84">
        <f t="shared" si="145"/>
        <v>80</v>
      </c>
      <c r="AL133" s="88">
        <v>36</v>
      </c>
      <c r="AM133" s="88">
        <v>44</v>
      </c>
      <c r="AN133" s="89">
        <v>53</v>
      </c>
      <c r="AO133" s="87" t="s">
        <v>1752</v>
      </c>
      <c r="AP133" s="435">
        <f t="shared" si="148"/>
        <v>137</v>
      </c>
      <c r="AQ133" s="436">
        <v>71</v>
      </c>
      <c r="AR133" s="436">
        <v>66</v>
      </c>
      <c r="AS133" s="437">
        <v>78</v>
      </c>
      <c r="AT133" s="87" t="s">
        <v>590</v>
      </c>
      <c r="AU133" s="84">
        <f t="shared" ref="AU133" si="297">SUM(AV133:AW133)</f>
        <v>308</v>
      </c>
      <c r="AV133" s="111">
        <v>213</v>
      </c>
      <c r="AW133" s="111">
        <v>95</v>
      </c>
      <c r="AX133" s="112">
        <v>105</v>
      </c>
    </row>
    <row r="134" spans="1:50" s="82" customFormat="1" ht="14.25" customHeight="1">
      <c r="A134" s="83" t="s">
        <v>1760</v>
      </c>
      <c r="B134" s="84">
        <f t="shared" si="212"/>
        <v>1495</v>
      </c>
      <c r="C134" s="85">
        <v>751</v>
      </c>
      <c r="D134" s="85">
        <v>744</v>
      </c>
      <c r="E134" s="86">
        <v>717</v>
      </c>
      <c r="F134" s="87" t="s">
        <v>1754</v>
      </c>
      <c r="G134" s="84">
        <f t="shared" ref="G134" si="298">SUM(H134:I134)</f>
        <v>209</v>
      </c>
      <c r="H134" s="85">
        <v>114</v>
      </c>
      <c r="I134" s="85">
        <v>95</v>
      </c>
      <c r="J134" s="86">
        <v>127</v>
      </c>
      <c r="K134" s="87" t="s">
        <v>1742</v>
      </c>
      <c r="L134" s="84">
        <f t="shared" si="156"/>
        <v>32</v>
      </c>
      <c r="M134" s="88">
        <v>19</v>
      </c>
      <c r="N134" s="88">
        <v>13</v>
      </c>
      <c r="O134" s="89">
        <v>21</v>
      </c>
      <c r="P134" s="87" t="s">
        <v>1736</v>
      </c>
      <c r="Q134" s="84">
        <f t="shared" si="141"/>
        <v>147</v>
      </c>
      <c r="R134" s="88">
        <v>74</v>
      </c>
      <c r="S134" s="88">
        <v>73</v>
      </c>
      <c r="T134" s="89">
        <v>84</v>
      </c>
      <c r="U134" s="87" t="s">
        <v>1474</v>
      </c>
      <c r="V134" s="435">
        <f t="shared" si="217"/>
        <v>101</v>
      </c>
      <c r="W134" s="436">
        <v>54</v>
      </c>
      <c r="X134" s="436">
        <v>47</v>
      </c>
      <c r="Y134" s="437">
        <v>60</v>
      </c>
      <c r="Z134" s="87" t="s">
        <v>1765</v>
      </c>
      <c r="AA134" s="84">
        <f t="shared" si="143"/>
        <v>99</v>
      </c>
      <c r="AB134" s="102">
        <v>47</v>
      </c>
      <c r="AC134" s="102">
        <v>52</v>
      </c>
      <c r="AD134" s="103">
        <v>61</v>
      </c>
      <c r="AE134" s="87" t="s">
        <v>1766</v>
      </c>
      <c r="AF134" s="84">
        <f t="shared" si="144"/>
        <v>155</v>
      </c>
      <c r="AG134" s="90">
        <v>84</v>
      </c>
      <c r="AH134" s="90">
        <v>71</v>
      </c>
      <c r="AI134" s="91">
        <v>91</v>
      </c>
      <c r="AJ134" s="87" t="s">
        <v>1767</v>
      </c>
      <c r="AK134" s="84">
        <f t="shared" si="145"/>
        <v>95</v>
      </c>
      <c r="AL134" s="88">
        <v>49</v>
      </c>
      <c r="AM134" s="88">
        <v>46</v>
      </c>
      <c r="AN134" s="89">
        <v>52</v>
      </c>
      <c r="AO134" s="87" t="s">
        <v>1759</v>
      </c>
      <c r="AP134" s="435">
        <f t="shared" si="148"/>
        <v>157</v>
      </c>
      <c r="AQ134" s="436">
        <v>74</v>
      </c>
      <c r="AR134" s="436">
        <v>83</v>
      </c>
      <c r="AS134" s="437">
        <v>85</v>
      </c>
      <c r="AT134" s="87" t="s">
        <v>591</v>
      </c>
      <c r="AU134" s="84">
        <f t="shared" ref="AU134" si="299">SUM(AV134:AW134)</f>
        <v>928</v>
      </c>
      <c r="AV134" s="111">
        <v>505</v>
      </c>
      <c r="AW134" s="111">
        <v>423</v>
      </c>
      <c r="AX134" s="112">
        <v>490</v>
      </c>
    </row>
    <row r="135" spans="1:50" s="82" customFormat="1" ht="14.25" customHeight="1">
      <c r="A135" s="83" t="s">
        <v>1769</v>
      </c>
      <c r="B135" s="84">
        <f t="shared" si="212"/>
        <v>887</v>
      </c>
      <c r="C135" s="85">
        <v>449</v>
      </c>
      <c r="D135" s="85">
        <v>438</v>
      </c>
      <c r="E135" s="86">
        <v>406</v>
      </c>
      <c r="F135" s="87" t="s">
        <v>1761</v>
      </c>
      <c r="G135" s="84">
        <f t="shared" ref="G135" si="300">SUM(H135:I135)</f>
        <v>395</v>
      </c>
      <c r="H135" s="85">
        <v>216</v>
      </c>
      <c r="I135" s="85">
        <v>179</v>
      </c>
      <c r="J135" s="86">
        <v>250</v>
      </c>
      <c r="K135" s="87" t="s">
        <v>1748</v>
      </c>
      <c r="L135" s="84">
        <f t="shared" si="156"/>
        <v>118</v>
      </c>
      <c r="M135" s="88">
        <v>64</v>
      </c>
      <c r="N135" s="88">
        <v>54</v>
      </c>
      <c r="O135" s="89">
        <v>67</v>
      </c>
      <c r="P135" s="87" t="s">
        <v>1743</v>
      </c>
      <c r="Q135" s="84">
        <f t="shared" si="141"/>
        <v>210</v>
      </c>
      <c r="R135" s="88">
        <v>115</v>
      </c>
      <c r="S135" s="88">
        <v>95</v>
      </c>
      <c r="T135" s="89">
        <v>106</v>
      </c>
      <c r="U135" s="87" t="s">
        <v>1482</v>
      </c>
      <c r="V135" s="435">
        <f t="shared" si="217"/>
        <v>103</v>
      </c>
      <c r="W135" s="436">
        <v>57</v>
      </c>
      <c r="X135" s="436">
        <v>46</v>
      </c>
      <c r="Y135" s="437">
        <v>57</v>
      </c>
      <c r="Z135" s="101" t="s">
        <v>288</v>
      </c>
      <c r="AA135" s="98">
        <f t="shared" ref="AA135:AA198" si="301">SUM(AB135:AC135)</f>
        <v>2711</v>
      </c>
      <c r="AB135" s="99">
        <f>SUM(AB136:AB153)</f>
        <v>1379</v>
      </c>
      <c r="AC135" s="99">
        <f t="shared" ref="AC135:AD135" si="302">SUM(AC136:AC153)</f>
        <v>1332</v>
      </c>
      <c r="AD135" s="100">
        <f t="shared" si="302"/>
        <v>1409</v>
      </c>
      <c r="AE135" s="87" t="s">
        <v>1773</v>
      </c>
      <c r="AF135" s="84">
        <f t="shared" ref="AF135:AF198" si="303">SUM(AG135:AH135)</f>
        <v>154</v>
      </c>
      <c r="AG135" s="90">
        <v>81</v>
      </c>
      <c r="AH135" s="90">
        <v>73</v>
      </c>
      <c r="AI135" s="91">
        <v>95</v>
      </c>
      <c r="AJ135" s="87" t="s">
        <v>1774</v>
      </c>
      <c r="AK135" s="84">
        <f t="shared" ref="AK135:AK198" si="304">SUM(AL135:AM135)</f>
        <v>124</v>
      </c>
      <c r="AL135" s="88">
        <v>69</v>
      </c>
      <c r="AM135" s="88">
        <v>55</v>
      </c>
      <c r="AN135" s="89">
        <v>76</v>
      </c>
      <c r="AO135" s="87" t="s">
        <v>1768</v>
      </c>
      <c r="AP135" s="435">
        <f t="shared" si="148"/>
        <v>146</v>
      </c>
      <c r="AQ135" s="436">
        <v>73</v>
      </c>
      <c r="AR135" s="436">
        <v>73</v>
      </c>
      <c r="AS135" s="437">
        <v>79</v>
      </c>
      <c r="AT135" s="87" t="s">
        <v>592</v>
      </c>
      <c r="AU135" s="84">
        <f t="shared" ref="AU135" si="305">SUM(AV135:AW135)</f>
        <v>251</v>
      </c>
      <c r="AV135" s="111">
        <v>133</v>
      </c>
      <c r="AW135" s="111">
        <v>118</v>
      </c>
      <c r="AX135" s="112">
        <v>137</v>
      </c>
    </row>
    <row r="136" spans="1:50" s="82" customFormat="1" ht="14.25" customHeight="1">
      <c r="A136" s="83" t="s">
        <v>1776</v>
      </c>
      <c r="B136" s="84">
        <f t="shared" si="212"/>
        <v>344</v>
      </c>
      <c r="C136" s="85">
        <v>174</v>
      </c>
      <c r="D136" s="85">
        <v>170</v>
      </c>
      <c r="E136" s="86">
        <v>170</v>
      </c>
      <c r="F136" s="122" t="s">
        <v>5117</v>
      </c>
      <c r="G136" s="98">
        <f t="shared" ref="G136" si="306">SUM(H136:I136)</f>
        <v>4171</v>
      </c>
      <c r="H136" s="98">
        <f>SUM(H137:H156)</f>
        <v>2184</v>
      </c>
      <c r="I136" s="98">
        <f t="shared" ref="I136:J136" si="307">SUM(I137:I156)</f>
        <v>1987</v>
      </c>
      <c r="J136" s="121">
        <f t="shared" si="307"/>
        <v>2324</v>
      </c>
      <c r="K136" s="87" t="s">
        <v>1755</v>
      </c>
      <c r="L136" s="84">
        <f t="shared" si="156"/>
        <v>53</v>
      </c>
      <c r="M136" s="88">
        <v>28</v>
      </c>
      <c r="N136" s="88">
        <v>25</v>
      </c>
      <c r="O136" s="89">
        <v>27</v>
      </c>
      <c r="P136" s="87" t="s">
        <v>1749</v>
      </c>
      <c r="Q136" s="84">
        <f t="shared" si="141"/>
        <v>124</v>
      </c>
      <c r="R136" s="88">
        <v>61</v>
      </c>
      <c r="S136" s="88">
        <v>63</v>
      </c>
      <c r="T136" s="89">
        <v>61</v>
      </c>
      <c r="U136" s="87" t="s">
        <v>1489</v>
      </c>
      <c r="V136" s="435">
        <f t="shared" si="217"/>
        <v>46</v>
      </c>
      <c r="W136" s="436">
        <v>21</v>
      </c>
      <c r="X136" s="436">
        <v>25</v>
      </c>
      <c r="Y136" s="437">
        <v>27</v>
      </c>
      <c r="Z136" s="87" t="s">
        <v>1780</v>
      </c>
      <c r="AA136" s="84">
        <f t="shared" si="301"/>
        <v>91</v>
      </c>
      <c r="AB136" s="88">
        <v>49</v>
      </c>
      <c r="AC136" s="88">
        <v>42</v>
      </c>
      <c r="AD136" s="89">
        <v>49</v>
      </c>
      <c r="AE136" s="87" t="s">
        <v>1781</v>
      </c>
      <c r="AF136" s="84">
        <f t="shared" si="303"/>
        <v>144</v>
      </c>
      <c r="AG136" s="90">
        <v>72</v>
      </c>
      <c r="AH136" s="90">
        <v>72</v>
      </c>
      <c r="AI136" s="91">
        <v>88</v>
      </c>
      <c r="AJ136" s="87" t="s">
        <v>1782</v>
      </c>
      <c r="AK136" s="84">
        <f t="shared" si="304"/>
        <v>241</v>
      </c>
      <c r="AL136" s="88">
        <v>120</v>
      </c>
      <c r="AM136" s="88">
        <v>121</v>
      </c>
      <c r="AN136" s="89">
        <v>130</v>
      </c>
      <c r="AO136" s="87" t="s">
        <v>1775</v>
      </c>
      <c r="AP136" s="435">
        <f t="shared" ref="AP136:AP199" si="308">SUM(AQ136:AR136)</f>
        <v>111</v>
      </c>
      <c r="AQ136" s="436">
        <v>55</v>
      </c>
      <c r="AR136" s="436">
        <v>56</v>
      </c>
      <c r="AS136" s="437">
        <v>62</v>
      </c>
      <c r="AT136" s="87" t="s">
        <v>593</v>
      </c>
      <c r="AU136" s="84">
        <f t="shared" ref="AU136" si="309">SUM(AV136:AW136)</f>
        <v>77</v>
      </c>
      <c r="AV136" s="111">
        <v>38</v>
      </c>
      <c r="AW136" s="111">
        <v>39</v>
      </c>
      <c r="AX136" s="112">
        <v>40</v>
      </c>
    </row>
    <row r="137" spans="1:50" s="82" customFormat="1" ht="14.25" customHeight="1">
      <c r="A137" s="83" t="s">
        <v>1784</v>
      </c>
      <c r="B137" s="84">
        <f t="shared" si="212"/>
        <v>1250</v>
      </c>
      <c r="C137" s="85">
        <v>603</v>
      </c>
      <c r="D137" s="85">
        <v>647</v>
      </c>
      <c r="E137" s="86">
        <v>643</v>
      </c>
      <c r="F137" s="87" t="s">
        <v>1777</v>
      </c>
      <c r="G137" s="84">
        <f t="shared" ref="G137" si="310">SUM(H137:I137)</f>
        <v>453</v>
      </c>
      <c r="H137" s="119">
        <v>225</v>
      </c>
      <c r="I137" s="119">
        <v>228</v>
      </c>
      <c r="J137" s="120">
        <v>239</v>
      </c>
      <c r="K137" s="87" t="s">
        <v>1762</v>
      </c>
      <c r="L137" s="84">
        <f t="shared" si="156"/>
        <v>97</v>
      </c>
      <c r="M137" s="88">
        <v>44</v>
      </c>
      <c r="N137" s="88">
        <v>53</v>
      </c>
      <c r="O137" s="89">
        <v>62</v>
      </c>
      <c r="P137" s="101" t="s">
        <v>374</v>
      </c>
      <c r="Q137" s="98">
        <f t="shared" si="141"/>
        <v>2664</v>
      </c>
      <c r="R137" s="98">
        <f>SUM(R138:R157)</f>
        <v>1291</v>
      </c>
      <c r="S137" s="98">
        <f t="shared" ref="S137:T137" si="311">SUM(S138:S157)</f>
        <v>1373</v>
      </c>
      <c r="T137" s="121">
        <f t="shared" si="311"/>
        <v>1514</v>
      </c>
      <c r="U137" s="87" t="s">
        <v>949</v>
      </c>
      <c r="V137" s="435">
        <f t="shared" si="217"/>
        <v>71</v>
      </c>
      <c r="W137" s="436">
        <v>38</v>
      </c>
      <c r="X137" s="436">
        <v>33</v>
      </c>
      <c r="Y137" s="437">
        <v>38</v>
      </c>
      <c r="Z137" s="87" t="s">
        <v>1789</v>
      </c>
      <c r="AA137" s="84">
        <f t="shared" si="301"/>
        <v>150</v>
      </c>
      <c r="AB137" s="88">
        <v>77</v>
      </c>
      <c r="AC137" s="88">
        <v>73</v>
      </c>
      <c r="AD137" s="89">
        <v>80</v>
      </c>
      <c r="AE137" s="87" t="s">
        <v>1790</v>
      </c>
      <c r="AF137" s="84">
        <f t="shared" si="303"/>
        <v>78</v>
      </c>
      <c r="AG137" s="90">
        <v>47</v>
      </c>
      <c r="AH137" s="90">
        <v>31</v>
      </c>
      <c r="AI137" s="91">
        <v>51</v>
      </c>
      <c r="AJ137" s="87" t="s">
        <v>1791</v>
      </c>
      <c r="AK137" s="84">
        <f t="shared" si="304"/>
        <v>142</v>
      </c>
      <c r="AL137" s="88">
        <v>65</v>
      </c>
      <c r="AM137" s="88">
        <v>77</v>
      </c>
      <c r="AN137" s="89">
        <v>71</v>
      </c>
      <c r="AO137" s="87" t="s">
        <v>1783</v>
      </c>
      <c r="AP137" s="435">
        <f t="shared" si="308"/>
        <v>83</v>
      </c>
      <c r="AQ137" s="436">
        <v>44</v>
      </c>
      <c r="AR137" s="436">
        <v>39</v>
      </c>
      <c r="AS137" s="437">
        <v>44</v>
      </c>
      <c r="AT137" s="87" t="s">
        <v>594</v>
      </c>
      <c r="AU137" s="84">
        <f t="shared" ref="AU137" si="312">SUM(AV137:AW137)</f>
        <v>322</v>
      </c>
      <c r="AV137" s="111">
        <v>176</v>
      </c>
      <c r="AW137" s="111">
        <v>146</v>
      </c>
      <c r="AX137" s="112">
        <v>173</v>
      </c>
    </row>
    <row r="138" spans="1:50" s="82" customFormat="1" ht="14.25" customHeight="1">
      <c r="A138" s="83" t="s">
        <v>1792</v>
      </c>
      <c r="B138" s="84">
        <f t="shared" si="212"/>
        <v>1033</v>
      </c>
      <c r="C138" s="85">
        <v>503</v>
      </c>
      <c r="D138" s="85">
        <v>530</v>
      </c>
      <c r="E138" s="86">
        <v>514</v>
      </c>
      <c r="F138" s="87" t="s">
        <v>1785</v>
      </c>
      <c r="G138" s="84">
        <f t="shared" ref="G138" si="313">SUM(H138:I138)</f>
        <v>991</v>
      </c>
      <c r="H138" s="85">
        <v>566</v>
      </c>
      <c r="I138" s="85">
        <v>425</v>
      </c>
      <c r="J138" s="86">
        <v>510</v>
      </c>
      <c r="K138" s="87" t="s">
        <v>1770</v>
      </c>
      <c r="L138" s="84">
        <f t="shared" ref="L138:L164" si="314">SUM(M138:N138)</f>
        <v>190</v>
      </c>
      <c r="M138" s="88">
        <v>86</v>
      </c>
      <c r="N138" s="88">
        <v>104</v>
      </c>
      <c r="O138" s="89">
        <v>102</v>
      </c>
      <c r="P138" s="87" t="s">
        <v>1763</v>
      </c>
      <c r="Q138" s="84">
        <f t="shared" si="141"/>
        <v>144</v>
      </c>
      <c r="R138" s="88">
        <v>71</v>
      </c>
      <c r="S138" s="88">
        <v>73</v>
      </c>
      <c r="T138" s="89">
        <v>85</v>
      </c>
      <c r="U138" s="87" t="s">
        <v>957</v>
      </c>
      <c r="V138" s="435">
        <f t="shared" si="217"/>
        <v>86</v>
      </c>
      <c r="W138" s="436">
        <v>41</v>
      </c>
      <c r="X138" s="436">
        <v>45</v>
      </c>
      <c r="Y138" s="437">
        <v>52</v>
      </c>
      <c r="Z138" s="87" t="s">
        <v>1797</v>
      </c>
      <c r="AA138" s="84">
        <f t="shared" si="301"/>
        <v>183</v>
      </c>
      <c r="AB138" s="88">
        <v>94</v>
      </c>
      <c r="AC138" s="88">
        <v>89</v>
      </c>
      <c r="AD138" s="89">
        <v>95</v>
      </c>
      <c r="AE138" s="87" t="s">
        <v>1798</v>
      </c>
      <c r="AF138" s="84">
        <f t="shared" si="303"/>
        <v>132</v>
      </c>
      <c r="AG138" s="90">
        <v>67</v>
      </c>
      <c r="AH138" s="90">
        <v>65</v>
      </c>
      <c r="AI138" s="91">
        <v>72</v>
      </c>
      <c r="AJ138" s="87" t="s">
        <v>1799</v>
      </c>
      <c r="AK138" s="84">
        <f t="shared" si="304"/>
        <v>326</v>
      </c>
      <c r="AL138" s="88">
        <v>174</v>
      </c>
      <c r="AM138" s="88">
        <v>152</v>
      </c>
      <c r="AN138" s="89">
        <v>129</v>
      </c>
      <c r="AO138" s="87" t="s">
        <v>867</v>
      </c>
      <c r="AP138" s="435">
        <f t="shared" si="308"/>
        <v>138</v>
      </c>
      <c r="AQ138" s="436">
        <v>76</v>
      </c>
      <c r="AR138" s="436">
        <v>62</v>
      </c>
      <c r="AS138" s="437">
        <v>84</v>
      </c>
      <c r="AT138" s="87" t="s">
        <v>595</v>
      </c>
      <c r="AU138" s="84">
        <f t="shared" ref="AU138" si="315">SUM(AV138:AW138)</f>
        <v>47</v>
      </c>
      <c r="AV138" s="111">
        <v>24</v>
      </c>
      <c r="AW138" s="111">
        <v>23</v>
      </c>
      <c r="AX138" s="112">
        <v>25</v>
      </c>
    </row>
    <row r="139" spans="1:50" s="82" customFormat="1" ht="14.25" customHeight="1">
      <c r="A139" s="83" t="s">
        <v>1800</v>
      </c>
      <c r="B139" s="84">
        <f t="shared" si="212"/>
        <v>94</v>
      </c>
      <c r="C139" s="85">
        <v>45</v>
      </c>
      <c r="D139" s="85">
        <v>49</v>
      </c>
      <c r="E139" s="86">
        <v>50</v>
      </c>
      <c r="F139" s="87" t="s">
        <v>1793</v>
      </c>
      <c r="G139" s="84">
        <f t="shared" ref="G139" si="316">SUM(H139:I139)</f>
        <v>210</v>
      </c>
      <c r="H139" s="85">
        <v>111</v>
      </c>
      <c r="I139" s="85">
        <v>99</v>
      </c>
      <c r="J139" s="86">
        <v>119</v>
      </c>
      <c r="K139" s="87" t="s">
        <v>1778</v>
      </c>
      <c r="L139" s="84">
        <f t="shared" si="314"/>
        <v>284</v>
      </c>
      <c r="M139" s="88">
        <v>162</v>
      </c>
      <c r="N139" s="88">
        <v>122</v>
      </c>
      <c r="O139" s="89">
        <v>123</v>
      </c>
      <c r="P139" s="87" t="s">
        <v>1771</v>
      </c>
      <c r="Q139" s="84">
        <f t="shared" ref="Q139:Q202" si="317">SUM(R139:S139)</f>
        <v>102</v>
      </c>
      <c r="R139" s="88">
        <v>45</v>
      </c>
      <c r="S139" s="88">
        <v>57</v>
      </c>
      <c r="T139" s="89">
        <v>61</v>
      </c>
      <c r="U139" s="87" t="s">
        <v>1509</v>
      </c>
      <c r="V139" s="435">
        <f t="shared" si="217"/>
        <v>141</v>
      </c>
      <c r="W139" s="436">
        <v>71</v>
      </c>
      <c r="X139" s="436">
        <v>70</v>
      </c>
      <c r="Y139" s="437">
        <v>81</v>
      </c>
      <c r="Z139" s="87" t="s">
        <v>1805</v>
      </c>
      <c r="AA139" s="84">
        <f t="shared" si="301"/>
        <v>445</v>
      </c>
      <c r="AB139" s="88">
        <v>212</v>
      </c>
      <c r="AC139" s="88">
        <v>233</v>
      </c>
      <c r="AD139" s="89">
        <v>231</v>
      </c>
      <c r="AE139" s="87" t="s">
        <v>1806</v>
      </c>
      <c r="AF139" s="84">
        <f t="shared" si="303"/>
        <v>104</v>
      </c>
      <c r="AG139" s="90">
        <v>47</v>
      </c>
      <c r="AH139" s="90">
        <v>57</v>
      </c>
      <c r="AI139" s="91">
        <v>63</v>
      </c>
      <c r="AJ139" s="87" t="s">
        <v>1807</v>
      </c>
      <c r="AK139" s="84">
        <f t="shared" si="304"/>
        <v>279</v>
      </c>
      <c r="AL139" s="88">
        <v>128</v>
      </c>
      <c r="AM139" s="88">
        <v>151</v>
      </c>
      <c r="AN139" s="89">
        <v>158</v>
      </c>
      <c r="AO139" s="87" t="s">
        <v>875</v>
      </c>
      <c r="AP139" s="435">
        <f t="shared" si="308"/>
        <v>146</v>
      </c>
      <c r="AQ139" s="436">
        <v>68</v>
      </c>
      <c r="AR139" s="436">
        <v>78</v>
      </c>
      <c r="AS139" s="437">
        <v>87</v>
      </c>
      <c r="AT139" s="87" t="s">
        <v>597</v>
      </c>
      <c r="AU139" s="84">
        <f t="shared" ref="AU139" si="318">SUM(AV139:AW139)</f>
        <v>287</v>
      </c>
      <c r="AV139" s="111">
        <v>146</v>
      </c>
      <c r="AW139" s="111">
        <v>141</v>
      </c>
      <c r="AX139" s="112">
        <v>157</v>
      </c>
    </row>
    <row r="140" spans="1:50" s="82" customFormat="1" ht="14.25" customHeight="1">
      <c r="A140" s="83" t="s">
        <v>1809</v>
      </c>
      <c r="B140" s="84">
        <f t="shared" si="212"/>
        <v>2102</v>
      </c>
      <c r="C140" s="85">
        <v>1033</v>
      </c>
      <c r="D140" s="85">
        <v>1069</v>
      </c>
      <c r="E140" s="86">
        <v>826</v>
      </c>
      <c r="F140" s="87" t="s">
        <v>1801</v>
      </c>
      <c r="G140" s="84">
        <f t="shared" ref="G140" si="319">SUM(H140:I140)</f>
        <v>184</v>
      </c>
      <c r="H140" s="85">
        <v>92</v>
      </c>
      <c r="I140" s="85">
        <v>92</v>
      </c>
      <c r="J140" s="86">
        <v>103</v>
      </c>
      <c r="K140" s="87" t="s">
        <v>1786</v>
      </c>
      <c r="L140" s="84">
        <f t="shared" si="314"/>
        <v>110</v>
      </c>
      <c r="M140" s="88">
        <v>48</v>
      </c>
      <c r="N140" s="88">
        <v>62</v>
      </c>
      <c r="O140" s="89">
        <v>59</v>
      </c>
      <c r="P140" s="87" t="s">
        <v>1779</v>
      </c>
      <c r="Q140" s="84">
        <f t="shared" si="317"/>
        <v>99</v>
      </c>
      <c r="R140" s="88">
        <v>49</v>
      </c>
      <c r="S140" s="88">
        <v>50</v>
      </c>
      <c r="T140" s="89">
        <v>58</v>
      </c>
      <c r="U140" s="87" t="s">
        <v>1518</v>
      </c>
      <c r="V140" s="435">
        <f t="shared" si="217"/>
        <v>143</v>
      </c>
      <c r="W140" s="436">
        <v>65</v>
      </c>
      <c r="X140" s="436">
        <v>78</v>
      </c>
      <c r="Y140" s="437">
        <v>86</v>
      </c>
      <c r="Z140" s="87" t="s">
        <v>1813</v>
      </c>
      <c r="AA140" s="84">
        <f t="shared" si="301"/>
        <v>153</v>
      </c>
      <c r="AB140" s="88">
        <v>80</v>
      </c>
      <c r="AC140" s="88">
        <v>73</v>
      </c>
      <c r="AD140" s="89">
        <v>77</v>
      </c>
      <c r="AE140" s="87" t="s">
        <v>1814</v>
      </c>
      <c r="AF140" s="84">
        <f t="shared" si="303"/>
        <v>276</v>
      </c>
      <c r="AG140" s="90">
        <v>141</v>
      </c>
      <c r="AH140" s="90">
        <v>135</v>
      </c>
      <c r="AI140" s="91">
        <v>146</v>
      </c>
      <c r="AJ140" s="87" t="s">
        <v>1815</v>
      </c>
      <c r="AK140" s="84">
        <f t="shared" si="304"/>
        <v>74</v>
      </c>
      <c r="AL140" s="88">
        <v>41</v>
      </c>
      <c r="AM140" s="88">
        <v>33</v>
      </c>
      <c r="AN140" s="89">
        <v>43</v>
      </c>
      <c r="AO140" s="87" t="s">
        <v>1808</v>
      </c>
      <c r="AP140" s="435">
        <f t="shared" si="308"/>
        <v>41</v>
      </c>
      <c r="AQ140" s="436">
        <v>22</v>
      </c>
      <c r="AR140" s="436">
        <v>19</v>
      </c>
      <c r="AS140" s="437">
        <v>27</v>
      </c>
      <c r="AT140" s="87" t="s">
        <v>598</v>
      </c>
      <c r="AU140" s="84">
        <f t="shared" ref="AU140" si="320">SUM(AV140:AW140)</f>
        <v>204</v>
      </c>
      <c r="AV140" s="111">
        <v>115</v>
      </c>
      <c r="AW140" s="111">
        <v>89</v>
      </c>
      <c r="AX140" s="112">
        <v>104</v>
      </c>
    </row>
    <row r="141" spans="1:50" s="82" customFormat="1" ht="14.25" customHeight="1">
      <c r="A141" s="83" t="s">
        <v>1262</v>
      </c>
      <c r="B141" s="84">
        <f t="shared" si="212"/>
        <v>151</v>
      </c>
      <c r="C141" s="85">
        <v>82</v>
      </c>
      <c r="D141" s="85">
        <v>69</v>
      </c>
      <c r="E141" s="86">
        <v>70</v>
      </c>
      <c r="F141" s="87" t="s">
        <v>1810</v>
      </c>
      <c r="G141" s="84">
        <f t="shared" ref="G141" si="321">SUM(H141:I141)</f>
        <v>200</v>
      </c>
      <c r="H141" s="85">
        <v>101</v>
      </c>
      <c r="I141" s="85">
        <v>99</v>
      </c>
      <c r="J141" s="86">
        <v>117</v>
      </c>
      <c r="K141" s="87" t="s">
        <v>1794</v>
      </c>
      <c r="L141" s="84">
        <f t="shared" si="314"/>
        <v>122</v>
      </c>
      <c r="M141" s="88">
        <v>64</v>
      </c>
      <c r="N141" s="88">
        <v>58</v>
      </c>
      <c r="O141" s="89">
        <v>53</v>
      </c>
      <c r="P141" s="87" t="s">
        <v>1787</v>
      </c>
      <c r="Q141" s="84">
        <f t="shared" si="317"/>
        <v>131</v>
      </c>
      <c r="R141" s="88">
        <v>69</v>
      </c>
      <c r="S141" s="88">
        <v>62</v>
      </c>
      <c r="T141" s="89">
        <v>65</v>
      </c>
      <c r="U141" s="87" t="s">
        <v>1526</v>
      </c>
      <c r="V141" s="435">
        <f t="shared" si="217"/>
        <v>170</v>
      </c>
      <c r="W141" s="436">
        <v>86</v>
      </c>
      <c r="X141" s="436">
        <v>84</v>
      </c>
      <c r="Y141" s="437">
        <v>88</v>
      </c>
      <c r="Z141" s="87" t="s">
        <v>1821</v>
      </c>
      <c r="AA141" s="84">
        <f t="shared" si="301"/>
        <v>105</v>
      </c>
      <c r="AB141" s="88">
        <v>52</v>
      </c>
      <c r="AC141" s="88">
        <v>53</v>
      </c>
      <c r="AD141" s="89">
        <v>50</v>
      </c>
      <c r="AE141" s="87" t="s">
        <v>1822</v>
      </c>
      <c r="AF141" s="84">
        <f t="shared" si="303"/>
        <v>58</v>
      </c>
      <c r="AG141" s="90">
        <v>35</v>
      </c>
      <c r="AH141" s="90">
        <v>23</v>
      </c>
      <c r="AI141" s="91">
        <v>37</v>
      </c>
      <c r="AJ141" s="87" t="s">
        <v>1823</v>
      </c>
      <c r="AK141" s="84">
        <f t="shared" si="304"/>
        <v>56</v>
      </c>
      <c r="AL141" s="88">
        <v>23</v>
      </c>
      <c r="AM141" s="88">
        <v>33</v>
      </c>
      <c r="AN141" s="89">
        <v>35</v>
      </c>
      <c r="AO141" s="87" t="s">
        <v>1816</v>
      </c>
      <c r="AP141" s="435">
        <f t="shared" si="308"/>
        <v>15</v>
      </c>
      <c r="AQ141" s="436">
        <v>9</v>
      </c>
      <c r="AR141" s="436">
        <v>6</v>
      </c>
      <c r="AS141" s="437">
        <v>13</v>
      </c>
      <c r="AT141" s="87" t="s">
        <v>599</v>
      </c>
      <c r="AU141" s="84">
        <f t="shared" ref="AU141" si="322">SUM(AV141:AW141)</f>
        <v>220</v>
      </c>
      <c r="AV141" s="111">
        <v>118</v>
      </c>
      <c r="AW141" s="111">
        <v>102</v>
      </c>
      <c r="AX141" s="112">
        <v>103</v>
      </c>
    </row>
    <row r="142" spans="1:50" s="82" customFormat="1" ht="14.25" customHeight="1">
      <c r="A142" s="83" t="s">
        <v>1269</v>
      </c>
      <c r="B142" s="84">
        <f t="shared" si="212"/>
        <v>111</v>
      </c>
      <c r="C142" s="85">
        <v>66</v>
      </c>
      <c r="D142" s="85">
        <v>45</v>
      </c>
      <c r="E142" s="86">
        <v>76</v>
      </c>
      <c r="F142" s="87" t="s">
        <v>1817</v>
      </c>
      <c r="G142" s="84">
        <f t="shared" ref="G142" si="323">SUM(H142:I142)</f>
        <v>70</v>
      </c>
      <c r="H142" s="85">
        <v>31</v>
      </c>
      <c r="I142" s="85">
        <v>39</v>
      </c>
      <c r="J142" s="86">
        <v>49</v>
      </c>
      <c r="K142" s="87" t="s">
        <v>5099</v>
      </c>
      <c r="L142" s="84">
        <f t="shared" si="314"/>
        <v>80</v>
      </c>
      <c r="M142" s="88">
        <v>49</v>
      </c>
      <c r="N142" s="88">
        <v>31</v>
      </c>
      <c r="O142" s="89">
        <v>46</v>
      </c>
      <c r="P142" s="87" t="s">
        <v>1795</v>
      </c>
      <c r="Q142" s="84">
        <f t="shared" si="317"/>
        <v>106</v>
      </c>
      <c r="R142" s="88">
        <v>53</v>
      </c>
      <c r="S142" s="88">
        <v>53</v>
      </c>
      <c r="T142" s="89">
        <v>49</v>
      </c>
      <c r="U142" s="97" t="s">
        <v>398</v>
      </c>
      <c r="V142" s="432">
        <f t="shared" si="217"/>
        <v>1667</v>
      </c>
      <c r="W142" s="433">
        <f>SUM(W143:W158)</f>
        <v>861</v>
      </c>
      <c r="X142" s="433">
        <f t="shared" ref="X142:Y142" si="324">SUM(X143:X158)</f>
        <v>806</v>
      </c>
      <c r="Y142" s="434">
        <f t="shared" si="324"/>
        <v>919</v>
      </c>
      <c r="Z142" s="87" t="s">
        <v>1828</v>
      </c>
      <c r="AA142" s="84">
        <f t="shared" si="301"/>
        <v>53</v>
      </c>
      <c r="AB142" s="88">
        <v>28</v>
      </c>
      <c r="AC142" s="88">
        <v>25</v>
      </c>
      <c r="AD142" s="89">
        <v>28</v>
      </c>
      <c r="AE142" s="87" t="s">
        <v>1829</v>
      </c>
      <c r="AF142" s="84">
        <f t="shared" si="303"/>
        <v>123</v>
      </c>
      <c r="AG142" s="90">
        <v>60</v>
      </c>
      <c r="AH142" s="90">
        <v>63</v>
      </c>
      <c r="AI142" s="91">
        <v>70</v>
      </c>
      <c r="AJ142" s="87" t="s">
        <v>961</v>
      </c>
      <c r="AK142" s="84">
        <f t="shared" si="304"/>
        <v>192</v>
      </c>
      <c r="AL142" s="88">
        <v>104</v>
      </c>
      <c r="AM142" s="88">
        <v>88</v>
      </c>
      <c r="AN142" s="89">
        <v>100</v>
      </c>
      <c r="AO142" s="101" t="s">
        <v>438</v>
      </c>
      <c r="AP142" s="432">
        <f t="shared" si="308"/>
        <v>2806</v>
      </c>
      <c r="AQ142" s="433">
        <f>SUM(AQ143:AQ167)</f>
        <v>1410</v>
      </c>
      <c r="AR142" s="433">
        <f t="shared" ref="AR142:AS142" si="325">SUM(AR143:AR167)</f>
        <v>1396</v>
      </c>
      <c r="AS142" s="434">
        <f t="shared" si="325"/>
        <v>1641</v>
      </c>
      <c r="AT142" s="87" t="s">
        <v>600</v>
      </c>
      <c r="AU142" s="84">
        <f t="shared" ref="AU142" si="326">SUM(AV142:AW142)</f>
        <v>115</v>
      </c>
      <c r="AV142" s="111">
        <v>53</v>
      </c>
      <c r="AW142" s="111">
        <v>62</v>
      </c>
      <c r="AX142" s="112">
        <v>57</v>
      </c>
    </row>
    <row r="143" spans="1:50" s="82" customFormat="1" ht="14.25" customHeight="1">
      <c r="A143" s="83" t="s">
        <v>1831</v>
      </c>
      <c r="B143" s="84">
        <f t="shared" si="212"/>
        <v>789</v>
      </c>
      <c r="C143" s="85">
        <v>438</v>
      </c>
      <c r="D143" s="85">
        <v>351</v>
      </c>
      <c r="E143" s="86">
        <v>445</v>
      </c>
      <c r="F143" s="87" t="s">
        <v>1824</v>
      </c>
      <c r="G143" s="84">
        <f t="shared" ref="G143" si="327">SUM(H143:I143)</f>
        <v>111</v>
      </c>
      <c r="H143" s="85">
        <v>62</v>
      </c>
      <c r="I143" s="85">
        <v>49</v>
      </c>
      <c r="J143" s="86">
        <v>61</v>
      </c>
      <c r="K143" s="87" t="s">
        <v>1802</v>
      </c>
      <c r="L143" s="84">
        <f t="shared" si="314"/>
        <v>50</v>
      </c>
      <c r="M143" s="88">
        <v>24</v>
      </c>
      <c r="N143" s="88">
        <v>26</v>
      </c>
      <c r="O143" s="89">
        <v>24</v>
      </c>
      <c r="P143" s="87" t="s">
        <v>1803</v>
      </c>
      <c r="Q143" s="84">
        <f t="shared" si="317"/>
        <v>132</v>
      </c>
      <c r="R143" s="88">
        <v>66</v>
      </c>
      <c r="S143" s="88">
        <v>66</v>
      </c>
      <c r="T143" s="89">
        <v>73</v>
      </c>
      <c r="U143" s="87" t="s">
        <v>1542</v>
      </c>
      <c r="V143" s="435">
        <f t="shared" si="217"/>
        <v>229</v>
      </c>
      <c r="W143" s="436">
        <v>110</v>
      </c>
      <c r="X143" s="436">
        <v>119</v>
      </c>
      <c r="Y143" s="437">
        <v>125</v>
      </c>
      <c r="Z143" s="87" t="s">
        <v>1836</v>
      </c>
      <c r="AA143" s="84">
        <f t="shared" si="301"/>
        <v>479</v>
      </c>
      <c r="AB143" s="88">
        <v>247</v>
      </c>
      <c r="AC143" s="88">
        <v>232</v>
      </c>
      <c r="AD143" s="89">
        <v>229</v>
      </c>
      <c r="AE143" s="87" t="s">
        <v>1837</v>
      </c>
      <c r="AF143" s="84">
        <f t="shared" si="303"/>
        <v>204</v>
      </c>
      <c r="AG143" s="90">
        <v>107</v>
      </c>
      <c r="AH143" s="90">
        <v>97</v>
      </c>
      <c r="AI143" s="91">
        <v>116</v>
      </c>
      <c r="AJ143" s="87" t="s">
        <v>970</v>
      </c>
      <c r="AK143" s="84">
        <f t="shared" si="304"/>
        <v>81</v>
      </c>
      <c r="AL143" s="88">
        <v>37</v>
      </c>
      <c r="AM143" s="88">
        <v>44</v>
      </c>
      <c r="AN143" s="89">
        <v>40</v>
      </c>
      <c r="AO143" s="87" t="s">
        <v>1830</v>
      </c>
      <c r="AP143" s="460">
        <v>146</v>
      </c>
      <c r="AQ143" s="430">
        <v>74</v>
      </c>
      <c r="AR143" s="430">
        <v>72</v>
      </c>
      <c r="AS143" s="431">
        <v>82</v>
      </c>
      <c r="AT143" s="87" t="s">
        <v>601</v>
      </c>
      <c r="AU143" s="84">
        <f t="shared" ref="AU143" si="328">SUM(AV143:AW143)</f>
        <v>224</v>
      </c>
      <c r="AV143" s="111">
        <v>122</v>
      </c>
      <c r="AW143" s="111">
        <v>102</v>
      </c>
      <c r="AX143" s="112">
        <v>121</v>
      </c>
    </row>
    <row r="144" spans="1:50" s="82" customFormat="1" ht="14.25" customHeight="1">
      <c r="A144" s="83" t="s">
        <v>1839</v>
      </c>
      <c r="B144" s="84">
        <f t="shared" si="212"/>
        <v>131</v>
      </c>
      <c r="C144" s="85">
        <v>71</v>
      </c>
      <c r="D144" s="85">
        <v>60</v>
      </c>
      <c r="E144" s="86">
        <v>75</v>
      </c>
      <c r="F144" s="87" t="s">
        <v>1832</v>
      </c>
      <c r="G144" s="84">
        <f t="shared" ref="G144" si="329">SUM(H144:I144)</f>
        <v>137</v>
      </c>
      <c r="H144" s="85">
        <v>81</v>
      </c>
      <c r="I144" s="85">
        <v>56</v>
      </c>
      <c r="J144" s="86">
        <v>74</v>
      </c>
      <c r="K144" s="87" t="s">
        <v>1811</v>
      </c>
      <c r="L144" s="84">
        <f t="shared" si="314"/>
        <v>65</v>
      </c>
      <c r="M144" s="88">
        <v>28</v>
      </c>
      <c r="N144" s="88">
        <v>37</v>
      </c>
      <c r="O144" s="89">
        <v>41</v>
      </c>
      <c r="P144" s="87" t="s">
        <v>728</v>
      </c>
      <c r="Q144" s="84">
        <f t="shared" si="317"/>
        <v>172</v>
      </c>
      <c r="R144" s="88">
        <v>84</v>
      </c>
      <c r="S144" s="88">
        <v>88</v>
      </c>
      <c r="T144" s="89">
        <v>106</v>
      </c>
      <c r="U144" s="87" t="s">
        <v>1550</v>
      </c>
      <c r="V144" s="435">
        <f t="shared" si="217"/>
        <v>136</v>
      </c>
      <c r="W144" s="436">
        <v>62</v>
      </c>
      <c r="X144" s="436">
        <v>74</v>
      </c>
      <c r="Y144" s="437">
        <v>79</v>
      </c>
      <c r="Z144" s="87" t="s">
        <v>1843</v>
      </c>
      <c r="AA144" s="84">
        <f t="shared" si="301"/>
        <v>88</v>
      </c>
      <c r="AB144" s="88">
        <v>44</v>
      </c>
      <c r="AC144" s="88">
        <v>44</v>
      </c>
      <c r="AD144" s="89">
        <v>48</v>
      </c>
      <c r="AE144" s="87" t="s">
        <v>1844</v>
      </c>
      <c r="AF144" s="84">
        <f t="shared" si="303"/>
        <v>106</v>
      </c>
      <c r="AG144" s="90">
        <v>51</v>
      </c>
      <c r="AH144" s="90">
        <v>55</v>
      </c>
      <c r="AI144" s="91">
        <v>57</v>
      </c>
      <c r="AJ144" s="87" t="s">
        <v>1845</v>
      </c>
      <c r="AK144" s="84">
        <f t="shared" si="304"/>
        <v>63</v>
      </c>
      <c r="AL144" s="88">
        <v>33</v>
      </c>
      <c r="AM144" s="88">
        <v>30</v>
      </c>
      <c r="AN144" s="89">
        <v>35</v>
      </c>
      <c r="AO144" s="87" t="s">
        <v>1838</v>
      </c>
      <c r="AP144" s="460">
        <v>209</v>
      </c>
      <c r="AQ144" s="430">
        <v>96</v>
      </c>
      <c r="AR144" s="430">
        <v>113</v>
      </c>
      <c r="AS144" s="431">
        <v>134</v>
      </c>
      <c r="AT144" s="87" t="s">
        <v>602</v>
      </c>
      <c r="AU144" s="84">
        <f t="shared" ref="AU144" si="330">SUM(AV144:AW144)</f>
        <v>89</v>
      </c>
      <c r="AV144" s="111">
        <v>45</v>
      </c>
      <c r="AW144" s="111">
        <v>44</v>
      </c>
      <c r="AX144" s="112">
        <v>52</v>
      </c>
    </row>
    <row r="145" spans="1:50" s="82" customFormat="1" ht="14.25" customHeight="1">
      <c r="A145" s="83" t="s">
        <v>1847</v>
      </c>
      <c r="B145" s="84">
        <f t="shared" si="212"/>
        <v>129</v>
      </c>
      <c r="C145" s="85">
        <v>71</v>
      </c>
      <c r="D145" s="85">
        <v>58</v>
      </c>
      <c r="E145" s="86">
        <v>67</v>
      </c>
      <c r="F145" s="87" t="s">
        <v>1840</v>
      </c>
      <c r="G145" s="84">
        <f t="shared" ref="G145" si="331">SUM(H145:I145)</f>
        <v>150</v>
      </c>
      <c r="H145" s="85">
        <v>72</v>
      </c>
      <c r="I145" s="85">
        <v>78</v>
      </c>
      <c r="J145" s="86">
        <v>86</v>
      </c>
      <c r="K145" s="87" t="s">
        <v>1818</v>
      </c>
      <c r="L145" s="84">
        <f t="shared" si="314"/>
        <v>80</v>
      </c>
      <c r="M145" s="88">
        <v>41</v>
      </c>
      <c r="N145" s="88">
        <v>39</v>
      </c>
      <c r="O145" s="89">
        <v>51</v>
      </c>
      <c r="P145" s="87" t="s">
        <v>1819</v>
      </c>
      <c r="Q145" s="84">
        <f t="shared" si="317"/>
        <v>162</v>
      </c>
      <c r="R145" s="88">
        <v>80</v>
      </c>
      <c r="S145" s="88">
        <v>82</v>
      </c>
      <c r="T145" s="89">
        <v>97</v>
      </c>
      <c r="U145" s="87" t="s">
        <v>1559</v>
      </c>
      <c r="V145" s="435">
        <f t="shared" si="217"/>
        <v>102</v>
      </c>
      <c r="W145" s="436">
        <v>56</v>
      </c>
      <c r="X145" s="436">
        <v>46</v>
      </c>
      <c r="Y145" s="437">
        <v>57</v>
      </c>
      <c r="Z145" s="87" t="s">
        <v>1852</v>
      </c>
      <c r="AA145" s="84">
        <f t="shared" si="301"/>
        <v>111</v>
      </c>
      <c r="AB145" s="88">
        <v>55</v>
      </c>
      <c r="AC145" s="88">
        <v>56</v>
      </c>
      <c r="AD145" s="89">
        <v>65</v>
      </c>
      <c r="AE145" s="87" t="s">
        <v>1853</v>
      </c>
      <c r="AF145" s="84">
        <f t="shared" si="303"/>
        <v>131</v>
      </c>
      <c r="AG145" s="90">
        <v>66</v>
      </c>
      <c r="AH145" s="90">
        <v>65</v>
      </c>
      <c r="AI145" s="91">
        <v>84</v>
      </c>
      <c r="AJ145" s="87" t="s">
        <v>1854</v>
      </c>
      <c r="AK145" s="84">
        <f t="shared" si="304"/>
        <v>139</v>
      </c>
      <c r="AL145" s="88">
        <v>74</v>
      </c>
      <c r="AM145" s="88">
        <v>65</v>
      </c>
      <c r="AN145" s="89">
        <v>85</v>
      </c>
      <c r="AO145" s="87" t="s">
        <v>1846</v>
      </c>
      <c r="AP145" s="460">
        <v>83</v>
      </c>
      <c r="AQ145" s="430">
        <v>41</v>
      </c>
      <c r="AR145" s="430">
        <v>42</v>
      </c>
      <c r="AS145" s="431">
        <v>44</v>
      </c>
      <c r="AT145" s="87" t="s">
        <v>603</v>
      </c>
      <c r="AU145" s="84">
        <f t="shared" ref="AU145" si="332">SUM(AV145:AW145)</f>
        <v>153</v>
      </c>
      <c r="AV145" s="111">
        <v>87</v>
      </c>
      <c r="AW145" s="111">
        <v>66</v>
      </c>
      <c r="AX145" s="112">
        <v>88</v>
      </c>
    </row>
    <row r="146" spans="1:50" s="82" customFormat="1" ht="14.25" customHeight="1">
      <c r="A146" s="83" t="s">
        <v>1856</v>
      </c>
      <c r="B146" s="84">
        <f t="shared" si="212"/>
        <v>68</v>
      </c>
      <c r="C146" s="85">
        <v>40</v>
      </c>
      <c r="D146" s="85">
        <v>28</v>
      </c>
      <c r="E146" s="86">
        <v>42</v>
      </c>
      <c r="F146" s="87" t="s">
        <v>1848</v>
      </c>
      <c r="G146" s="84">
        <f t="shared" ref="G146" si="333">SUM(H146:I146)</f>
        <v>106</v>
      </c>
      <c r="H146" s="85">
        <v>58</v>
      </c>
      <c r="I146" s="85">
        <v>48</v>
      </c>
      <c r="J146" s="86">
        <v>57</v>
      </c>
      <c r="K146" s="87" t="s">
        <v>1825</v>
      </c>
      <c r="L146" s="84">
        <f t="shared" si="314"/>
        <v>99</v>
      </c>
      <c r="M146" s="88">
        <v>47</v>
      </c>
      <c r="N146" s="88">
        <v>52</v>
      </c>
      <c r="O146" s="89">
        <v>52</v>
      </c>
      <c r="P146" s="87" t="s">
        <v>1826</v>
      </c>
      <c r="Q146" s="84">
        <f t="shared" si="317"/>
        <v>103</v>
      </c>
      <c r="R146" s="88">
        <v>48</v>
      </c>
      <c r="S146" s="88">
        <v>55</v>
      </c>
      <c r="T146" s="89">
        <v>63</v>
      </c>
      <c r="U146" s="87" t="s">
        <v>1566</v>
      </c>
      <c r="V146" s="435">
        <f t="shared" si="217"/>
        <v>180</v>
      </c>
      <c r="W146" s="436">
        <v>95</v>
      </c>
      <c r="X146" s="436">
        <v>85</v>
      </c>
      <c r="Y146" s="437">
        <v>92</v>
      </c>
      <c r="Z146" s="87" t="s">
        <v>1861</v>
      </c>
      <c r="AA146" s="84">
        <f t="shared" si="301"/>
        <v>190</v>
      </c>
      <c r="AB146" s="88">
        <v>99</v>
      </c>
      <c r="AC146" s="88">
        <v>91</v>
      </c>
      <c r="AD146" s="89">
        <v>105</v>
      </c>
      <c r="AE146" s="87" t="s">
        <v>1862</v>
      </c>
      <c r="AF146" s="84">
        <f t="shared" si="303"/>
        <v>138</v>
      </c>
      <c r="AG146" s="90">
        <v>75</v>
      </c>
      <c r="AH146" s="90">
        <v>63</v>
      </c>
      <c r="AI146" s="91">
        <v>86</v>
      </c>
      <c r="AJ146" s="87" t="s">
        <v>1863</v>
      </c>
      <c r="AK146" s="84">
        <f t="shared" si="304"/>
        <v>76</v>
      </c>
      <c r="AL146" s="88">
        <v>35</v>
      </c>
      <c r="AM146" s="88">
        <v>41</v>
      </c>
      <c r="AN146" s="89">
        <v>43</v>
      </c>
      <c r="AO146" s="87" t="s">
        <v>1855</v>
      </c>
      <c r="AP146" s="460">
        <v>89</v>
      </c>
      <c r="AQ146" s="430">
        <v>44</v>
      </c>
      <c r="AR146" s="430">
        <v>45</v>
      </c>
      <c r="AS146" s="431">
        <v>52</v>
      </c>
      <c r="AT146" s="87" t="s">
        <v>604</v>
      </c>
      <c r="AU146" s="84">
        <f t="shared" ref="AU146" si="334">SUM(AV146:AW146)</f>
        <v>86</v>
      </c>
      <c r="AV146" s="111">
        <v>45</v>
      </c>
      <c r="AW146" s="111">
        <v>41</v>
      </c>
      <c r="AX146" s="112">
        <v>47</v>
      </c>
    </row>
    <row r="147" spans="1:50" s="82" customFormat="1" ht="14.25" customHeight="1">
      <c r="A147" s="83" t="s">
        <v>1865</v>
      </c>
      <c r="B147" s="84">
        <f t="shared" si="212"/>
        <v>66</v>
      </c>
      <c r="C147" s="85">
        <v>39</v>
      </c>
      <c r="D147" s="85">
        <v>27</v>
      </c>
      <c r="E147" s="86">
        <v>40</v>
      </c>
      <c r="F147" s="87" t="s">
        <v>1857</v>
      </c>
      <c r="G147" s="84">
        <f t="shared" ref="G147" si="335">SUM(H147:I147)</f>
        <v>182</v>
      </c>
      <c r="H147" s="85">
        <v>91</v>
      </c>
      <c r="I147" s="85">
        <v>91</v>
      </c>
      <c r="J147" s="86">
        <v>103</v>
      </c>
      <c r="K147" s="87" t="s">
        <v>1833</v>
      </c>
      <c r="L147" s="84">
        <f t="shared" si="314"/>
        <v>128</v>
      </c>
      <c r="M147" s="88">
        <v>66</v>
      </c>
      <c r="N147" s="88">
        <v>62</v>
      </c>
      <c r="O147" s="89">
        <v>71</v>
      </c>
      <c r="P147" s="87" t="s">
        <v>1834</v>
      </c>
      <c r="Q147" s="84">
        <f t="shared" si="317"/>
        <v>63</v>
      </c>
      <c r="R147" s="88">
        <v>28</v>
      </c>
      <c r="S147" s="88">
        <v>35</v>
      </c>
      <c r="T147" s="89">
        <v>40</v>
      </c>
      <c r="U147" s="87" t="s">
        <v>1574</v>
      </c>
      <c r="V147" s="435">
        <f t="shared" si="217"/>
        <v>83</v>
      </c>
      <c r="W147" s="436">
        <v>40</v>
      </c>
      <c r="X147" s="436">
        <v>43</v>
      </c>
      <c r="Y147" s="437">
        <v>46</v>
      </c>
      <c r="Z147" s="87" t="s">
        <v>1870</v>
      </c>
      <c r="AA147" s="84">
        <f t="shared" si="301"/>
        <v>97</v>
      </c>
      <c r="AB147" s="88">
        <v>47</v>
      </c>
      <c r="AC147" s="88">
        <v>50</v>
      </c>
      <c r="AD147" s="89">
        <v>48</v>
      </c>
      <c r="AE147" s="87" t="s">
        <v>1871</v>
      </c>
      <c r="AF147" s="84">
        <f t="shared" si="303"/>
        <v>126</v>
      </c>
      <c r="AG147" s="90">
        <v>65</v>
      </c>
      <c r="AH147" s="90">
        <v>61</v>
      </c>
      <c r="AI147" s="91">
        <v>73</v>
      </c>
      <c r="AJ147" s="87" t="s">
        <v>1872</v>
      </c>
      <c r="AK147" s="84">
        <f t="shared" si="304"/>
        <v>57</v>
      </c>
      <c r="AL147" s="88">
        <v>26</v>
      </c>
      <c r="AM147" s="88">
        <v>31</v>
      </c>
      <c r="AN147" s="89">
        <v>34</v>
      </c>
      <c r="AO147" s="87" t="s">
        <v>1864</v>
      </c>
      <c r="AP147" s="460">
        <v>99</v>
      </c>
      <c r="AQ147" s="430">
        <v>56</v>
      </c>
      <c r="AR147" s="430">
        <v>43</v>
      </c>
      <c r="AS147" s="431">
        <v>52</v>
      </c>
      <c r="AT147" s="87" t="s">
        <v>605</v>
      </c>
      <c r="AU147" s="84">
        <f t="shared" ref="AU147" si="336">SUM(AV147:AW147)</f>
        <v>357</v>
      </c>
      <c r="AV147" s="111">
        <v>192</v>
      </c>
      <c r="AW147" s="111">
        <v>165</v>
      </c>
      <c r="AX147" s="112">
        <v>195</v>
      </c>
    </row>
    <row r="148" spans="1:50" s="82" customFormat="1" ht="14.25" customHeight="1">
      <c r="A148" s="83" t="s">
        <v>1874</v>
      </c>
      <c r="B148" s="84">
        <f t="shared" si="212"/>
        <v>98</v>
      </c>
      <c r="C148" s="85">
        <v>48</v>
      </c>
      <c r="D148" s="85">
        <v>50</v>
      </c>
      <c r="E148" s="86">
        <v>54</v>
      </c>
      <c r="F148" s="87" t="s">
        <v>1866</v>
      </c>
      <c r="G148" s="84">
        <f t="shared" ref="G148" si="337">SUM(H148:I148)</f>
        <v>114</v>
      </c>
      <c r="H148" s="85">
        <v>60</v>
      </c>
      <c r="I148" s="85">
        <v>54</v>
      </c>
      <c r="J148" s="86">
        <v>67</v>
      </c>
      <c r="K148" s="97" t="s">
        <v>268</v>
      </c>
      <c r="L148" s="98">
        <f t="shared" si="314"/>
        <v>3035</v>
      </c>
      <c r="M148" s="98">
        <f>SUM(M149:M164)</f>
        <v>1575</v>
      </c>
      <c r="N148" s="98">
        <f t="shared" ref="N148:O148" si="338">SUM(N149:N164)</f>
        <v>1460</v>
      </c>
      <c r="O148" s="121">
        <f t="shared" si="338"/>
        <v>1568</v>
      </c>
      <c r="P148" s="87" t="s">
        <v>1841</v>
      </c>
      <c r="Q148" s="84">
        <f t="shared" si="317"/>
        <v>64</v>
      </c>
      <c r="R148" s="88">
        <v>35</v>
      </c>
      <c r="S148" s="88">
        <v>29</v>
      </c>
      <c r="T148" s="89">
        <v>39</v>
      </c>
      <c r="U148" s="87" t="s">
        <v>1581</v>
      </c>
      <c r="V148" s="435">
        <f t="shared" si="217"/>
        <v>111</v>
      </c>
      <c r="W148" s="436">
        <v>53</v>
      </c>
      <c r="X148" s="436">
        <v>58</v>
      </c>
      <c r="Y148" s="437">
        <v>67</v>
      </c>
      <c r="Z148" s="87" t="s">
        <v>1879</v>
      </c>
      <c r="AA148" s="84">
        <f t="shared" si="301"/>
        <v>196</v>
      </c>
      <c r="AB148" s="88">
        <v>95</v>
      </c>
      <c r="AC148" s="88">
        <v>101</v>
      </c>
      <c r="AD148" s="89">
        <v>103</v>
      </c>
      <c r="AE148" s="87" t="s">
        <v>1880</v>
      </c>
      <c r="AF148" s="84">
        <f t="shared" si="303"/>
        <v>208</v>
      </c>
      <c r="AG148" s="90">
        <v>112</v>
      </c>
      <c r="AH148" s="90">
        <v>96</v>
      </c>
      <c r="AI148" s="91">
        <v>132</v>
      </c>
      <c r="AJ148" s="87" t="s">
        <v>1881</v>
      </c>
      <c r="AK148" s="84">
        <f t="shared" si="304"/>
        <v>63</v>
      </c>
      <c r="AL148" s="88">
        <v>29</v>
      </c>
      <c r="AM148" s="88">
        <v>34</v>
      </c>
      <c r="AN148" s="89">
        <v>34</v>
      </c>
      <c r="AO148" s="87" t="s">
        <v>1873</v>
      </c>
      <c r="AP148" s="460">
        <v>104</v>
      </c>
      <c r="AQ148" s="430">
        <v>55</v>
      </c>
      <c r="AR148" s="430">
        <v>49</v>
      </c>
      <c r="AS148" s="431">
        <v>69</v>
      </c>
      <c r="AT148" s="87" t="s">
        <v>606</v>
      </c>
      <c r="AU148" s="84">
        <f t="shared" ref="AU148" si="339">SUM(AV148:AW148)</f>
        <v>92</v>
      </c>
      <c r="AV148" s="111">
        <v>46</v>
      </c>
      <c r="AW148" s="111">
        <v>46</v>
      </c>
      <c r="AX148" s="112">
        <v>47</v>
      </c>
    </row>
    <row r="149" spans="1:50" s="82" customFormat="1" ht="14.25" customHeight="1">
      <c r="A149" s="83" t="s">
        <v>1883</v>
      </c>
      <c r="B149" s="84">
        <f t="shared" si="212"/>
        <v>69</v>
      </c>
      <c r="C149" s="85">
        <v>37</v>
      </c>
      <c r="D149" s="85">
        <v>32</v>
      </c>
      <c r="E149" s="86">
        <v>42</v>
      </c>
      <c r="F149" s="87" t="s">
        <v>1875</v>
      </c>
      <c r="G149" s="84">
        <f t="shared" ref="G149" si="340">SUM(H149:I149)</f>
        <v>235</v>
      </c>
      <c r="H149" s="85">
        <v>124</v>
      </c>
      <c r="I149" s="85">
        <v>111</v>
      </c>
      <c r="J149" s="86">
        <v>125</v>
      </c>
      <c r="K149" s="87" t="s">
        <v>1849</v>
      </c>
      <c r="L149" s="84">
        <f t="shared" si="314"/>
        <v>289</v>
      </c>
      <c r="M149" s="88">
        <v>155</v>
      </c>
      <c r="N149" s="88">
        <v>134</v>
      </c>
      <c r="O149" s="89">
        <v>142</v>
      </c>
      <c r="P149" s="87" t="s">
        <v>1850</v>
      </c>
      <c r="Q149" s="84">
        <f t="shared" si="317"/>
        <v>61</v>
      </c>
      <c r="R149" s="88">
        <v>28</v>
      </c>
      <c r="S149" s="88">
        <v>33</v>
      </c>
      <c r="T149" s="89">
        <v>45</v>
      </c>
      <c r="U149" s="87" t="s">
        <v>1589</v>
      </c>
      <c r="V149" s="435">
        <f t="shared" si="217"/>
        <v>81</v>
      </c>
      <c r="W149" s="436">
        <v>43</v>
      </c>
      <c r="X149" s="436">
        <v>38</v>
      </c>
      <c r="Y149" s="437">
        <v>27</v>
      </c>
      <c r="Z149" s="87" t="s">
        <v>1888</v>
      </c>
      <c r="AA149" s="84">
        <f t="shared" si="301"/>
        <v>78</v>
      </c>
      <c r="AB149" s="88">
        <v>43</v>
      </c>
      <c r="AC149" s="88">
        <v>35</v>
      </c>
      <c r="AD149" s="89">
        <v>40</v>
      </c>
      <c r="AE149" s="87" t="s">
        <v>1889</v>
      </c>
      <c r="AF149" s="84">
        <f t="shared" si="303"/>
        <v>199</v>
      </c>
      <c r="AG149" s="90">
        <v>137</v>
      </c>
      <c r="AH149" s="90">
        <v>62</v>
      </c>
      <c r="AI149" s="91">
        <v>80</v>
      </c>
      <c r="AJ149" s="87" t="s">
        <v>1890</v>
      </c>
      <c r="AK149" s="84">
        <f t="shared" si="304"/>
        <v>84</v>
      </c>
      <c r="AL149" s="88">
        <v>40</v>
      </c>
      <c r="AM149" s="88">
        <v>44</v>
      </c>
      <c r="AN149" s="89">
        <v>49</v>
      </c>
      <c r="AO149" s="87" t="s">
        <v>1882</v>
      </c>
      <c r="AP149" s="460">
        <v>53</v>
      </c>
      <c r="AQ149" s="430">
        <v>28</v>
      </c>
      <c r="AR149" s="430">
        <v>25</v>
      </c>
      <c r="AS149" s="431">
        <v>30</v>
      </c>
      <c r="AT149" s="87" t="s">
        <v>607</v>
      </c>
      <c r="AU149" s="84">
        <f t="shared" ref="AU149" si="341">SUM(AV149:AW149)</f>
        <v>178</v>
      </c>
      <c r="AV149" s="111">
        <v>98</v>
      </c>
      <c r="AW149" s="111">
        <v>80</v>
      </c>
      <c r="AX149" s="112">
        <v>101</v>
      </c>
    </row>
    <row r="150" spans="1:50" s="82" customFormat="1" ht="14.25" customHeight="1">
      <c r="A150" s="83" t="s">
        <v>1892</v>
      </c>
      <c r="B150" s="84">
        <f t="shared" si="212"/>
        <v>55</v>
      </c>
      <c r="C150" s="85">
        <v>30</v>
      </c>
      <c r="D150" s="85">
        <v>25</v>
      </c>
      <c r="E150" s="86">
        <v>33</v>
      </c>
      <c r="F150" s="87" t="s">
        <v>1884</v>
      </c>
      <c r="G150" s="84">
        <f t="shared" ref="G150" si="342">SUM(H150:I150)</f>
        <v>77</v>
      </c>
      <c r="H150" s="85">
        <v>32</v>
      </c>
      <c r="I150" s="85">
        <v>45</v>
      </c>
      <c r="J150" s="86">
        <v>51</v>
      </c>
      <c r="K150" s="87" t="s">
        <v>1858</v>
      </c>
      <c r="L150" s="84">
        <f t="shared" si="314"/>
        <v>159</v>
      </c>
      <c r="M150" s="88">
        <v>82</v>
      </c>
      <c r="N150" s="88">
        <v>77</v>
      </c>
      <c r="O150" s="89">
        <v>70</v>
      </c>
      <c r="P150" s="87" t="s">
        <v>1859</v>
      </c>
      <c r="Q150" s="84">
        <f t="shared" si="317"/>
        <v>136</v>
      </c>
      <c r="R150" s="88">
        <v>64</v>
      </c>
      <c r="S150" s="88">
        <v>72</v>
      </c>
      <c r="T150" s="89">
        <v>83</v>
      </c>
      <c r="U150" s="87" t="s">
        <v>1597</v>
      </c>
      <c r="V150" s="435">
        <f t="shared" si="217"/>
        <v>142</v>
      </c>
      <c r="W150" s="436">
        <v>79</v>
      </c>
      <c r="X150" s="436">
        <v>63</v>
      </c>
      <c r="Y150" s="437">
        <v>84</v>
      </c>
      <c r="Z150" s="87" t="s">
        <v>1895</v>
      </c>
      <c r="AA150" s="84">
        <f t="shared" si="301"/>
        <v>43</v>
      </c>
      <c r="AB150" s="88">
        <v>19</v>
      </c>
      <c r="AC150" s="88">
        <v>24</v>
      </c>
      <c r="AD150" s="89">
        <v>26</v>
      </c>
      <c r="AE150" s="87" t="s">
        <v>1896</v>
      </c>
      <c r="AF150" s="84">
        <f t="shared" si="303"/>
        <v>125</v>
      </c>
      <c r="AG150" s="90">
        <v>69</v>
      </c>
      <c r="AH150" s="90">
        <v>56</v>
      </c>
      <c r="AI150" s="91">
        <v>69</v>
      </c>
      <c r="AJ150" s="87" t="s">
        <v>1897</v>
      </c>
      <c r="AK150" s="84">
        <f t="shared" si="304"/>
        <v>59</v>
      </c>
      <c r="AL150" s="88">
        <v>28</v>
      </c>
      <c r="AM150" s="88">
        <v>31</v>
      </c>
      <c r="AN150" s="89">
        <v>39</v>
      </c>
      <c r="AO150" s="87" t="s">
        <v>1891</v>
      </c>
      <c r="AP150" s="460">
        <v>125</v>
      </c>
      <c r="AQ150" s="430">
        <v>58</v>
      </c>
      <c r="AR150" s="430">
        <v>67</v>
      </c>
      <c r="AS150" s="431">
        <v>76</v>
      </c>
      <c r="AT150" s="87" t="s">
        <v>608</v>
      </c>
      <c r="AU150" s="84">
        <f t="shared" ref="AU150" si="343">SUM(AV150:AW150)</f>
        <v>254</v>
      </c>
      <c r="AV150" s="111">
        <v>128</v>
      </c>
      <c r="AW150" s="111">
        <v>126</v>
      </c>
      <c r="AX150" s="112">
        <v>144</v>
      </c>
    </row>
    <row r="151" spans="1:50" s="82" customFormat="1" ht="14.25" customHeight="1">
      <c r="A151" s="94" t="s">
        <v>5092</v>
      </c>
      <c r="B151" s="84">
        <f t="shared" si="212"/>
        <v>42</v>
      </c>
      <c r="C151" s="85">
        <v>22</v>
      </c>
      <c r="D151" s="85">
        <v>20</v>
      </c>
      <c r="E151" s="86">
        <v>26</v>
      </c>
      <c r="F151" s="87" t="s">
        <v>1893</v>
      </c>
      <c r="G151" s="84">
        <f t="shared" ref="G151" si="344">SUM(H151:I151)</f>
        <v>125</v>
      </c>
      <c r="H151" s="85">
        <v>58</v>
      </c>
      <c r="I151" s="85">
        <v>67</v>
      </c>
      <c r="J151" s="86">
        <v>81</v>
      </c>
      <c r="K151" s="87" t="s">
        <v>1867</v>
      </c>
      <c r="L151" s="84">
        <f t="shared" si="314"/>
        <v>198</v>
      </c>
      <c r="M151" s="88">
        <v>111</v>
      </c>
      <c r="N151" s="88">
        <v>87</v>
      </c>
      <c r="O151" s="89">
        <v>101</v>
      </c>
      <c r="P151" s="87" t="s">
        <v>1868</v>
      </c>
      <c r="Q151" s="84">
        <f t="shared" si="317"/>
        <v>165</v>
      </c>
      <c r="R151" s="88">
        <v>82</v>
      </c>
      <c r="S151" s="88">
        <v>83</v>
      </c>
      <c r="T151" s="89">
        <v>91</v>
      </c>
      <c r="U151" s="87" t="s">
        <v>1605</v>
      </c>
      <c r="V151" s="435">
        <f t="shared" si="217"/>
        <v>52</v>
      </c>
      <c r="W151" s="436">
        <v>24</v>
      </c>
      <c r="X151" s="436">
        <v>28</v>
      </c>
      <c r="Y151" s="437">
        <v>36</v>
      </c>
      <c r="Z151" s="87" t="s">
        <v>1899</v>
      </c>
      <c r="AA151" s="84">
        <f t="shared" si="301"/>
        <v>99</v>
      </c>
      <c r="AB151" s="88">
        <v>55</v>
      </c>
      <c r="AC151" s="88">
        <v>44</v>
      </c>
      <c r="AD151" s="89">
        <v>55</v>
      </c>
      <c r="AE151" s="87" t="s">
        <v>1900</v>
      </c>
      <c r="AF151" s="84">
        <f t="shared" si="303"/>
        <v>98</v>
      </c>
      <c r="AG151" s="90">
        <v>53</v>
      </c>
      <c r="AH151" s="90">
        <v>45</v>
      </c>
      <c r="AI151" s="91">
        <v>54</v>
      </c>
      <c r="AJ151" s="87" t="s">
        <v>1901</v>
      </c>
      <c r="AK151" s="84">
        <f t="shared" si="304"/>
        <v>72</v>
      </c>
      <c r="AL151" s="88">
        <v>29</v>
      </c>
      <c r="AM151" s="88">
        <v>43</v>
      </c>
      <c r="AN151" s="89">
        <v>45</v>
      </c>
      <c r="AO151" s="87" t="s">
        <v>1898</v>
      </c>
      <c r="AP151" s="460">
        <v>176</v>
      </c>
      <c r="AQ151" s="430">
        <v>88</v>
      </c>
      <c r="AR151" s="430">
        <v>88</v>
      </c>
      <c r="AS151" s="431">
        <v>97</v>
      </c>
      <c r="AT151" s="87" t="s">
        <v>609</v>
      </c>
      <c r="AU151" s="84">
        <f t="shared" ref="AU151" si="345">SUM(AV151:AW151)</f>
        <v>284</v>
      </c>
      <c r="AV151" s="111">
        <v>144</v>
      </c>
      <c r="AW151" s="111">
        <v>140</v>
      </c>
      <c r="AX151" s="112">
        <v>156</v>
      </c>
    </row>
    <row r="152" spans="1:50" s="82" customFormat="1" ht="14.25" customHeight="1">
      <c r="A152" s="94" t="s">
        <v>1902</v>
      </c>
      <c r="B152" s="84">
        <f t="shared" si="212"/>
        <v>120</v>
      </c>
      <c r="C152" s="85">
        <v>50</v>
      </c>
      <c r="D152" s="85">
        <v>70</v>
      </c>
      <c r="E152" s="86">
        <v>66</v>
      </c>
      <c r="F152" s="87" t="s">
        <v>907</v>
      </c>
      <c r="G152" s="84">
        <f t="shared" ref="G152" si="346">SUM(H152:I152)</f>
        <v>23</v>
      </c>
      <c r="H152" s="85">
        <v>10</v>
      </c>
      <c r="I152" s="85">
        <v>13</v>
      </c>
      <c r="J152" s="86">
        <v>16</v>
      </c>
      <c r="K152" s="87" t="s">
        <v>1876</v>
      </c>
      <c r="L152" s="84">
        <f t="shared" si="314"/>
        <v>362</v>
      </c>
      <c r="M152" s="88">
        <v>173</v>
      </c>
      <c r="N152" s="88">
        <v>189</v>
      </c>
      <c r="O152" s="89">
        <v>173</v>
      </c>
      <c r="P152" s="87" t="s">
        <v>1877</v>
      </c>
      <c r="Q152" s="84">
        <f t="shared" si="317"/>
        <v>128</v>
      </c>
      <c r="R152" s="88">
        <v>63</v>
      </c>
      <c r="S152" s="88">
        <v>65</v>
      </c>
      <c r="T152" s="89">
        <v>69</v>
      </c>
      <c r="U152" s="87" t="s">
        <v>1613</v>
      </c>
      <c r="V152" s="435">
        <f t="shared" si="217"/>
        <v>42</v>
      </c>
      <c r="W152" s="436">
        <v>23</v>
      </c>
      <c r="X152" s="436">
        <v>19</v>
      </c>
      <c r="Y152" s="437">
        <v>27</v>
      </c>
      <c r="Z152" s="87" t="s">
        <v>1905</v>
      </c>
      <c r="AA152" s="84">
        <f t="shared" si="301"/>
        <v>103</v>
      </c>
      <c r="AB152" s="88">
        <v>56</v>
      </c>
      <c r="AC152" s="88">
        <v>47</v>
      </c>
      <c r="AD152" s="89">
        <v>58</v>
      </c>
      <c r="AE152" s="87" t="s">
        <v>1906</v>
      </c>
      <c r="AF152" s="84">
        <f t="shared" si="303"/>
        <v>95</v>
      </c>
      <c r="AG152" s="90">
        <v>46</v>
      </c>
      <c r="AH152" s="90">
        <v>49</v>
      </c>
      <c r="AI152" s="91">
        <v>65</v>
      </c>
      <c r="AJ152" s="87" t="s">
        <v>1907</v>
      </c>
      <c r="AK152" s="84">
        <f t="shared" si="304"/>
        <v>44</v>
      </c>
      <c r="AL152" s="88">
        <v>21</v>
      </c>
      <c r="AM152" s="88">
        <v>23</v>
      </c>
      <c r="AN152" s="89">
        <v>25</v>
      </c>
      <c r="AO152" s="87" t="s">
        <v>1302</v>
      </c>
      <c r="AP152" s="460">
        <v>109</v>
      </c>
      <c r="AQ152" s="430">
        <v>58</v>
      </c>
      <c r="AR152" s="430">
        <v>51</v>
      </c>
      <c r="AS152" s="431">
        <v>69</v>
      </c>
      <c r="AT152" s="87" t="s">
        <v>610</v>
      </c>
      <c r="AU152" s="84">
        <f t="shared" ref="AU152" si="347">SUM(AV152:AW152)</f>
        <v>137</v>
      </c>
      <c r="AV152" s="111">
        <v>77</v>
      </c>
      <c r="AW152" s="111">
        <v>60</v>
      </c>
      <c r="AX152" s="112">
        <v>65</v>
      </c>
    </row>
    <row r="153" spans="1:50" s="82" customFormat="1" ht="14.25" customHeight="1">
      <c r="A153" s="94" t="s">
        <v>1909</v>
      </c>
      <c r="B153" s="84">
        <f t="shared" si="212"/>
        <v>79</v>
      </c>
      <c r="C153" s="85">
        <v>37</v>
      </c>
      <c r="D153" s="85">
        <v>42</v>
      </c>
      <c r="E153" s="86">
        <v>46</v>
      </c>
      <c r="F153" s="87" t="s">
        <v>1390</v>
      </c>
      <c r="G153" s="84">
        <f t="shared" ref="G153" si="348">SUM(H153:I153)</f>
        <v>106</v>
      </c>
      <c r="H153" s="85">
        <v>56</v>
      </c>
      <c r="I153" s="85">
        <v>50</v>
      </c>
      <c r="J153" s="86">
        <v>61</v>
      </c>
      <c r="K153" s="87" t="s">
        <v>1885</v>
      </c>
      <c r="L153" s="84">
        <f t="shared" si="314"/>
        <v>188</v>
      </c>
      <c r="M153" s="88">
        <v>87</v>
      </c>
      <c r="N153" s="88">
        <v>101</v>
      </c>
      <c r="O153" s="89">
        <v>98</v>
      </c>
      <c r="P153" s="87" t="s">
        <v>1886</v>
      </c>
      <c r="Q153" s="84">
        <f t="shared" si="317"/>
        <v>103</v>
      </c>
      <c r="R153" s="88">
        <v>46</v>
      </c>
      <c r="S153" s="88">
        <v>57</v>
      </c>
      <c r="T153" s="89">
        <v>57</v>
      </c>
      <c r="U153" s="87" t="s">
        <v>1620</v>
      </c>
      <c r="V153" s="435">
        <f t="shared" si="217"/>
        <v>43</v>
      </c>
      <c r="W153" s="436">
        <v>21</v>
      </c>
      <c r="X153" s="436">
        <v>22</v>
      </c>
      <c r="Y153" s="437">
        <v>29</v>
      </c>
      <c r="Z153" s="87" t="s">
        <v>1913</v>
      </c>
      <c r="AA153" s="84">
        <f t="shared" si="301"/>
        <v>47</v>
      </c>
      <c r="AB153" s="88">
        <v>27</v>
      </c>
      <c r="AC153" s="88">
        <v>20</v>
      </c>
      <c r="AD153" s="89">
        <v>22</v>
      </c>
      <c r="AE153" s="87" t="s">
        <v>1914</v>
      </c>
      <c r="AF153" s="84">
        <f t="shared" si="303"/>
        <v>72</v>
      </c>
      <c r="AG153" s="90">
        <v>36</v>
      </c>
      <c r="AH153" s="90">
        <v>36</v>
      </c>
      <c r="AI153" s="91">
        <v>42</v>
      </c>
      <c r="AJ153" s="87" t="s">
        <v>1915</v>
      </c>
      <c r="AK153" s="84">
        <f t="shared" si="304"/>
        <v>64</v>
      </c>
      <c r="AL153" s="88">
        <v>31</v>
      </c>
      <c r="AM153" s="88">
        <v>33</v>
      </c>
      <c r="AN153" s="89">
        <v>34</v>
      </c>
      <c r="AO153" s="87" t="s">
        <v>1908</v>
      </c>
      <c r="AP153" s="460">
        <v>133</v>
      </c>
      <c r="AQ153" s="430">
        <v>70</v>
      </c>
      <c r="AR153" s="430">
        <v>63</v>
      </c>
      <c r="AS153" s="431">
        <v>74</v>
      </c>
      <c r="AT153" s="87" t="s">
        <v>611</v>
      </c>
      <c r="AU153" s="84">
        <f t="shared" ref="AU153" si="349">SUM(AV153:AW153)</f>
        <v>145</v>
      </c>
      <c r="AV153" s="111">
        <v>64</v>
      </c>
      <c r="AW153" s="111">
        <v>81</v>
      </c>
      <c r="AX153" s="112">
        <v>82</v>
      </c>
    </row>
    <row r="154" spans="1:50" s="82" customFormat="1" ht="14.25" customHeight="1">
      <c r="A154" s="94" t="s">
        <v>1917</v>
      </c>
      <c r="B154" s="84">
        <f t="shared" si="212"/>
        <v>83</v>
      </c>
      <c r="C154" s="85">
        <v>41</v>
      </c>
      <c r="D154" s="85">
        <v>42</v>
      </c>
      <c r="E154" s="86">
        <v>49</v>
      </c>
      <c r="F154" s="87" t="s">
        <v>1910</v>
      </c>
      <c r="G154" s="84">
        <f t="shared" ref="G154" si="350">SUM(H154:I154)</f>
        <v>241</v>
      </c>
      <c r="H154" s="85">
        <v>127</v>
      </c>
      <c r="I154" s="85">
        <v>114</v>
      </c>
      <c r="J154" s="86">
        <v>128</v>
      </c>
      <c r="K154" s="87" t="s">
        <v>636</v>
      </c>
      <c r="L154" s="84">
        <f t="shared" si="314"/>
        <v>143</v>
      </c>
      <c r="M154" s="88">
        <v>71</v>
      </c>
      <c r="N154" s="88">
        <v>72</v>
      </c>
      <c r="O154" s="89">
        <v>83</v>
      </c>
      <c r="P154" s="87" t="s">
        <v>1894</v>
      </c>
      <c r="Q154" s="84">
        <f t="shared" si="317"/>
        <v>73</v>
      </c>
      <c r="R154" s="88">
        <v>35</v>
      </c>
      <c r="S154" s="88">
        <v>38</v>
      </c>
      <c r="T154" s="89">
        <v>46</v>
      </c>
      <c r="U154" s="87" t="s">
        <v>1628</v>
      </c>
      <c r="V154" s="435">
        <f t="shared" si="217"/>
        <v>36</v>
      </c>
      <c r="W154" s="436">
        <v>21</v>
      </c>
      <c r="X154" s="436">
        <v>15</v>
      </c>
      <c r="Y154" s="437">
        <v>25</v>
      </c>
      <c r="Z154" s="101" t="s">
        <v>289</v>
      </c>
      <c r="AA154" s="98">
        <f t="shared" si="301"/>
        <v>1988</v>
      </c>
      <c r="AB154" s="99">
        <f>SUM(AB155:AB172)</f>
        <v>990</v>
      </c>
      <c r="AC154" s="99">
        <f t="shared" ref="AC154:AD154" si="351">SUM(AC155:AC172)</f>
        <v>998</v>
      </c>
      <c r="AD154" s="100">
        <f t="shared" si="351"/>
        <v>1121</v>
      </c>
      <c r="AE154" s="87" t="s">
        <v>1920</v>
      </c>
      <c r="AF154" s="84">
        <f t="shared" si="303"/>
        <v>68</v>
      </c>
      <c r="AG154" s="90">
        <v>34</v>
      </c>
      <c r="AH154" s="90">
        <v>34</v>
      </c>
      <c r="AI154" s="91">
        <v>43</v>
      </c>
      <c r="AJ154" s="87" t="s">
        <v>1921</v>
      </c>
      <c r="AK154" s="84">
        <f t="shared" si="304"/>
        <v>61</v>
      </c>
      <c r="AL154" s="88">
        <v>28</v>
      </c>
      <c r="AM154" s="88">
        <v>33</v>
      </c>
      <c r="AN154" s="89">
        <v>34</v>
      </c>
      <c r="AO154" s="87" t="s">
        <v>1916</v>
      </c>
      <c r="AP154" s="460">
        <v>148</v>
      </c>
      <c r="AQ154" s="430">
        <v>74</v>
      </c>
      <c r="AR154" s="430">
        <v>74</v>
      </c>
      <c r="AS154" s="431">
        <v>85</v>
      </c>
      <c r="AT154" s="87" t="s">
        <v>612</v>
      </c>
      <c r="AU154" s="84">
        <f t="shared" ref="AU154" si="352">SUM(AV154:AW154)</f>
        <v>328</v>
      </c>
      <c r="AV154" s="111">
        <v>175</v>
      </c>
      <c r="AW154" s="111">
        <v>153</v>
      </c>
      <c r="AX154" s="112">
        <v>187</v>
      </c>
    </row>
    <row r="155" spans="1:50" s="82" customFormat="1" ht="14.25" customHeight="1">
      <c r="A155" s="94" t="s">
        <v>1922</v>
      </c>
      <c r="B155" s="84">
        <f t="shared" si="212"/>
        <v>162</v>
      </c>
      <c r="C155" s="85">
        <v>79</v>
      </c>
      <c r="D155" s="85">
        <v>83</v>
      </c>
      <c r="E155" s="86">
        <v>86</v>
      </c>
      <c r="F155" s="87" t="s">
        <v>1918</v>
      </c>
      <c r="G155" s="84">
        <f t="shared" ref="G155" si="353">SUM(H155:I155)</f>
        <v>161</v>
      </c>
      <c r="H155" s="85">
        <v>80</v>
      </c>
      <c r="I155" s="85">
        <v>81</v>
      </c>
      <c r="J155" s="86">
        <v>104</v>
      </c>
      <c r="K155" s="87" t="s">
        <v>637</v>
      </c>
      <c r="L155" s="84">
        <f t="shared" si="314"/>
        <v>375</v>
      </c>
      <c r="M155" s="88">
        <v>196</v>
      </c>
      <c r="N155" s="88">
        <v>179</v>
      </c>
      <c r="O155" s="89">
        <v>185</v>
      </c>
      <c r="P155" s="87" t="s">
        <v>1120</v>
      </c>
      <c r="Q155" s="84">
        <f t="shared" si="317"/>
        <v>163</v>
      </c>
      <c r="R155" s="88">
        <v>82</v>
      </c>
      <c r="S155" s="88">
        <v>81</v>
      </c>
      <c r="T155" s="89">
        <v>81</v>
      </c>
      <c r="U155" s="87" t="s">
        <v>1635</v>
      </c>
      <c r="V155" s="435">
        <f t="shared" si="217"/>
        <v>111</v>
      </c>
      <c r="W155" s="436">
        <v>67</v>
      </c>
      <c r="X155" s="436">
        <v>44</v>
      </c>
      <c r="Y155" s="437">
        <v>62</v>
      </c>
      <c r="Z155" s="87" t="s">
        <v>1464</v>
      </c>
      <c r="AA155" s="84">
        <f t="shared" si="301"/>
        <v>94</v>
      </c>
      <c r="AB155" s="119">
        <v>56</v>
      </c>
      <c r="AC155" s="119">
        <v>38</v>
      </c>
      <c r="AD155" s="120">
        <v>58</v>
      </c>
      <c r="AE155" s="87" t="s">
        <v>1926</v>
      </c>
      <c r="AF155" s="84">
        <f t="shared" si="303"/>
        <v>82</v>
      </c>
      <c r="AG155" s="90">
        <v>41</v>
      </c>
      <c r="AH155" s="90">
        <v>41</v>
      </c>
      <c r="AI155" s="91">
        <v>53</v>
      </c>
      <c r="AJ155" s="87" t="s">
        <v>866</v>
      </c>
      <c r="AK155" s="84">
        <f t="shared" si="304"/>
        <v>93</v>
      </c>
      <c r="AL155" s="88">
        <v>48</v>
      </c>
      <c r="AM155" s="88">
        <v>45</v>
      </c>
      <c r="AN155" s="89">
        <v>52</v>
      </c>
      <c r="AO155" s="87" t="s">
        <v>1824</v>
      </c>
      <c r="AP155" s="460">
        <v>77</v>
      </c>
      <c r="AQ155" s="430">
        <v>40</v>
      </c>
      <c r="AR155" s="430">
        <v>37</v>
      </c>
      <c r="AS155" s="431">
        <v>43</v>
      </c>
      <c r="AT155" s="87" t="s">
        <v>613</v>
      </c>
      <c r="AU155" s="84">
        <f t="shared" ref="AU155" si="354">SUM(AV155:AW155)</f>
        <v>198</v>
      </c>
      <c r="AV155" s="111">
        <v>109</v>
      </c>
      <c r="AW155" s="111">
        <v>89</v>
      </c>
      <c r="AX155" s="112">
        <v>102</v>
      </c>
    </row>
    <row r="156" spans="1:50" s="82" customFormat="1" ht="14.25" customHeight="1">
      <c r="A156" s="94" t="s">
        <v>5083</v>
      </c>
      <c r="B156" s="84">
        <f t="shared" si="212"/>
        <v>20</v>
      </c>
      <c r="C156" s="85">
        <v>12</v>
      </c>
      <c r="D156" s="85">
        <v>8</v>
      </c>
      <c r="E156" s="86">
        <v>10</v>
      </c>
      <c r="F156" s="87" t="s">
        <v>1923</v>
      </c>
      <c r="G156" s="84">
        <f t="shared" ref="G156" si="355">SUM(H156:I156)</f>
        <v>295</v>
      </c>
      <c r="H156" s="85">
        <v>147</v>
      </c>
      <c r="I156" s="85">
        <v>148</v>
      </c>
      <c r="J156" s="86">
        <v>173</v>
      </c>
      <c r="K156" s="87" t="s">
        <v>1903</v>
      </c>
      <c r="L156" s="84">
        <f t="shared" si="314"/>
        <v>124</v>
      </c>
      <c r="M156" s="88">
        <v>67</v>
      </c>
      <c r="N156" s="88">
        <v>57</v>
      </c>
      <c r="O156" s="89">
        <v>71</v>
      </c>
      <c r="P156" s="87" t="s">
        <v>1129</v>
      </c>
      <c r="Q156" s="84">
        <f t="shared" si="317"/>
        <v>87</v>
      </c>
      <c r="R156" s="88">
        <v>43</v>
      </c>
      <c r="S156" s="88">
        <v>44</v>
      </c>
      <c r="T156" s="89">
        <v>53</v>
      </c>
      <c r="U156" s="87" t="s">
        <v>1642</v>
      </c>
      <c r="V156" s="435">
        <f t="shared" si="217"/>
        <v>59</v>
      </c>
      <c r="W156" s="436">
        <v>36</v>
      </c>
      <c r="X156" s="436">
        <v>23</v>
      </c>
      <c r="Y156" s="437">
        <v>35</v>
      </c>
      <c r="Z156" s="87" t="s">
        <v>1473</v>
      </c>
      <c r="AA156" s="84">
        <f t="shared" si="301"/>
        <v>66</v>
      </c>
      <c r="AB156" s="88">
        <v>38</v>
      </c>
      <c r="AC156" s="88">
        <v>28</v>
      </c>
      <c r="AD156" s="89">
        <v>35</v>
      </c>
      <c r="AE156" s="87" t="s">
        <v>1931</v>
      </c>
      <c r="AF156" s="84">
        <f t="shared" si="303"/>
        <v>127</v>
      </c>
      <c r="AG156" s="90">
        <v>60</v>
      </c>
      <c r="AH156" s="90">
        <v>67</v>
      </c>
      <c r="AI156" s="91">
        <v>78</v>
      </c>
      <c r="AJ156" s="87" t="s">
        <v>874</v>
      </c>
      <c r="AK156" s="84">
        <f t="shared" si="304"/>
        <v>44</v>
      </c>
      <c r="AL156" s="88">
        <v>25</v>
      </c>
      <c r="AM156" s="88">
        <v>19</v>
      </c>
      <c r="AN156" s="89">
        <v>25</v>
      </c>
      <c r="AO156" s="87" t="s">
        <v>1927</v>
      </c>
      <c r="AP156" s="460">
        <v>111</v>
      </c>
      <c r="AQ156" s="430">
        <v>52</v>
      </c>
      <c r="AR156" s="430">
        <v>59</v>
      </c>
      <c r="AS156" s="431">
        <v>57</v>
      </c>
      <c r="AT156" s="97" t="s">
        <v>359</v>
      </c>
      <c r="AU156" s="98">
        <f t="shared" ref="AU156" si="356">SUM(AV156:AW156)</f>
        <v>5427</v>
      </c>
      <c r="AV156" s="99">
        <f>SUM(AV157:AV177)</f>
        <v>2766</v>
      </c>
      <c r="AW156" s="99">
        <f t="shared" ref="AW156:AX156" si="357">SUM(AW157:AW177)</f>
        <v>2661</v>
      </c>
      <c r="AX156" s="100">
        <f t="shared" si="357"/>
        <v>2930</v>
      </c>
    </row>
    <row r="157" spans="1:50" s="82" customFormat="1" ht="14.25" customHeight="1">
      <c r="A157" s="94" t="s">
        <v>1933</v>
      </c>
      <c r="B157" s="84">
        <f t="shared" si="212"/>
        <v>38</v>
      </c>
      <c r="C157" s="85">
        <v>18</v>
      </c>
      <c r="D157" s="85">
        <v>20</v>
      </c>
      <c r="E157" s="86">
        <v>22</v>
      </c>
      <c r="F157" s="97" t="s">
        <v>244</v>
      </c>
      <c r="G157" s="98">
        <f t="shared" ref="G157" si="358">SUM(H157:I157)</f>
        <v>6267</v>
      </c>
      <c r="H157" s="99">
        <f>SUM(H158:H179)</f>
        <v>3337</v>
      </c>
      <c r="I157" s="99">
        <f t="shared" ref="I157:J157" si="359">SUM(I158:I179)</f>
        <v>2930</v>
      </c>
      <c r="J157" s="100">
        <f t="shared" si="359"/>
        <v>3516</v>
      </c>
      <c r="K157" s="87" t="s">
        <v>1911</v>
      </c>
      <c r="L157" s="84">
        <f t="shared" si="314"/>
        <v>97</v>
      </c>
      <c r="M157" s="88">
        <v>52</v>
      </c>
      <c r="N157" s="88">
        <v>45</v>
      </c>
      <c r="O157" s="89">
        <v>47</v>
      </c>
      <c r="P157" s="87" t="s">
        <v>1912</v>
      </c>
      <c r="Q157" s="84">
        <f t="shared" si="317"/>
        <v>470</v>
      </c>
      <c r="R157" s="88">
        <v>220</v>
      </c>
      <c r="S157" s="88">
        <v>250</v>
      </c>
      <c r="T157" s="89">
        <v>253</v>
      </c>
      <c r="U157" s="87" t="s">
        <v>1322</v>
      </c>
      <c r="V157" s="435">
        <f t="shared" si="217"/>
        <v>147</v>
      </c>
      <c r="W157" s="436">
        <v>76</v>
      </c>
      <c r="X157" s="436">
        <v>71</v>
      </c>
      <c r="Y157" s="437">
        <v>73</v>
      </c>
      <c r="Z157" s="87" t="s">
        <v>1937</v>
      </c>
      <c r="AA157" s="84">
        <f t="shared" si="301"/>
        <v>141</v>
      </c>
      <c r="AB157" s="88">
        <v>76</v>
      </c>
      <c r="AC157" s="88">
        <v>65</v>
      </c>
      <c r="AD157" s="89">
        <v>76</v>
      </c>
      <c r="AE157" s="87" t="s">
        <v>1938</v>
      </c>
      <c r="AF157" s="84">
        <f t="shared" si="303"/>
        <v>65</v>
      </c>
      <c r="AG157" s="90">
        <v>40</v>
      </c>
      <c r="AH157" s="90">
        <v>25</v>
      </c>
      <c r="AI157" s="91">
        <v>47</v>
      </c>
      <c r="AJ157" s="87" t="s">
        <v>883</v>
      </c>
      <c r="AK157" s="84">
        <f t="shared" si="304"/>
        <v>60</v>
      </c>
      <c r="AL157" s="88">
        <v>25</v>
      </c>
      <c r="AM157" s="88">
        <v>35</v>
      </c>
      <c r="AN157" s="89">
        <v>36</v>
      </c>
      <c r="AO157" s="87" t="s">
        <v>1932</v>
      </c>
      <c r="AP157" s="460">
        <v>89</v>
      </c>
      <c r="AQ157" s="430">
        <v>46</v>
      </c>
      <c r="AR157" s="430">
        <v>43</v>
      </c>
      <c r="AS157" s="431">
        <v>52</v>
      </c>
      <c r="AT157" s="87" t="s">
        <v>614</v>
      </c>
      <c r="AU157" s="84">
        <f t="shared" ref="AU157" si="360">SUM(AV157:AW157)</f>
        <v>189</v>
      </c>
      <c r="AV157" s="123">
        <v>99</v>
      </c>
      <c r="AW157" s="123">
        <v>90</v>
      </c>
      <c r="AX157" s="124">
        <v>105</v>
      </c>
    </row>
    <row r="158" spans="1:50" s="82" customFormat="1" ht="14.25" customHeight="1">
      <c r="A158" s="101" t="s">
        <v>195</v>
      </c>
      <c r="B158" s="98">
        <f t="shared" si="212"/>
        <v>4012</v>
      </c>
      <c r="C158" s="99">
        <f>SUM(C159:C191)</f>
        <v>1962</v>
      </c>
      <c r="D158" s="99">
        <f t="shared" ref="D158:E158" si="361">SUM(D159:D191)</f>
        <v>2050</v>
      </c>
      <c r="E158" s="100">
        <f t="shared" si="361"/>
        <v>4012</v>
      </c>
      <c r="F158" s="87" t="s">
        <v>1934</v>
      </c>
      <c r="G158" s="84">
        <f t="shared" ref="G158" si="362">SUM(H158:I158)</f>
        <v>429</v>
      </c>
      <c r="H158" s="85">
        <v>226</v>
      </c>
      <c r="I158" s="85">
        <v>203</v>
      </c>
      <c r="J158" s="86">
        <v>251</v>
      </c>
      <c r="K158" s="87" t="s">
        <v>1919</v>
      </c>
      <c r="L158" s="84">
        <f t="shared" si="314"/>
        <v>218</v>
      </c>
      <c r="M158" s="88">
        <v>110</v>
      </c>
      <c r="N158" s="88">
        <v>108</v>
      </c>
      <c r="O158" s="89">
        <v>106</v>
      </c>
      <c r="P158" s="101" t="s">
        <v>375</v>
      </c>
      <c r="Q158" s="98">
        <f t="shared" si="317"/>
        <v>1693</v>
      </c>
      <c r="R158" s="99">
        <f>SUM(R159:R172)</f>
        <v>853</v>
      </c>
      <c r="S158" s="99">
        <f t="shared" ref="S158:T158" si="363">SUM(S159:S172)</f>
        <v>840</v>
      </c>
      <c r="T158" s="100">
        <f t="shared" si="363"/>
        <v>985</v>
      </c>
      <c r="U158" s="87" t="s">
        <v>1331</v>
      </c>
      <c r="V158" s="435">
        <f t="shared" si="217"/>
        <v>113</v>
      </c>
      <c r="W158" s="436">
        <v>55</v>
      </c>
      <c r="X158" s="436">
        <v>58</v>
      </c>
      <c r="Y158" s="437">
        <v>55</v>
      </c>
      <c r="Z158" s="87" t="s">
        <v>1047</v>
      </c>
      <c r="AA158" s="84">
        <f t="shared" si="301"/>
        <v>90</v>
      </c>
      <c r="AB158" s="88">
        <v>42</v>
      </c>
      <c r="AC158" s="88">
        <v>48</v>
      </c>
      <c r="AD158" s="89">
        <v>46</v>
      </c>
      <c r="AE158" s="87" t="s">
        <v>1036</v>
      </c>
      <c r="AF158" s="84">
        <f t="shared" si="303"/>
        <v>108</v>
      </c>
      <c r="AG158" s="90">
        <v>57</v>
      </c>
      <c r="AH158" s="90">
        <v>51</v>
      </c>
      <c r="AI158" s="91">
        <v>63</v>
      </c>
      <c r="AJ158" s="87" t="s">
        <v>1943</v>
      </c>
      <c r="AK158" s="84">
        <f t="shared" si="304"/>
        <v>94</v>
      </c>
      <c r="AL158" s="88">
        <v>53</v>
      </c>
      <c r="AM158" s="88">
        <v>41</v>
      </c>
      <c r="AN158" s="89">
        <v>51</v>
      </c>
      <c r="AO158" s="87" t="s">
        <v>1939</v>
      </c>
      <c r="AP158" s="460">
        <v>98</v>
      </c>
      <c r="AQ158" s="430">
        <v>53</v>
      </c>
      <c r="AR158" s="430">
        <v>45</v>
      </c>
      <c r="AS158" s="431">
        <v>52</v>
      </c>
      <c r="AT158" s="87" t="s">
        <v>615</v>
      </c>
      <c r="AU158" s="84">
        <f t="shared" ref="AU158" si="364">SUM(AV158:AW158)</f>
        <v>596</v>
      </c>
      <c r="AV158" s="123">
        <v>291</v>
      </c>
      <c r="AW158" s="123">
        <v>305</v>
      </c>
      <c r="AX158" s="124">
        <v>330</v>
      </c>
    </row>
    <row r="159" spans="1:50" s="82" customFormat="1" ht="14.25" customHeight="1">
      <c r="A159" s="83" t="s">
        <v>1945</v>
      </c>
      <c r="B159" s="84">
        <f t="shared" si="212"/>
        <v>247</v>
      </c>
      <c r="C159" s="119">
        <v>109</v>
      </c>
      <c r="D159" s="119">
        <v>138</v>
      </c>
      <c r="E159" s="120">
        <v>247</v>
      </c>
      <c r="F159" s="87" t="s">
        <v>1940</v>
      </c>
      <c r="G159" s="84">
        <f t="shared" ref="G159" si="365">SUM(H159:I159)</f>
        <v>223</v>
      </c>
      <c r="H159" s="85">
        <v>115</v>
      </c>
      <c r="I159" s="85">
        <v>108</v>
      </c>
      <c r="J159" s="86">
        <v>121</v>
      </c>
      <c r="K159" s="87" t="s">
        <v>1924</v>
      </c>
      <c r="L159" s="84">
        <f t="shared" si="314"/>
        <v>169</v>
      </c>
      <c r="M159" s="88">
        <v>95</v>
      </c>
      <c r="N159" s="88">
        <v>74</v>
      </c>
      <c r="O159" s="89">
        <v>89</v>
      </c>
      <c r="P159" s="87" t="s">
        <v>1925</v>
      </c>
      <c r="Q159" s="84">
        <f t="shared" si="317"/>
        <v>201</v>
      </c>
      <c r="R159" s="88">
        <v>92</v>
      </c>
      <c r="S159" s="88">
        <v>109</v>
      </c>
      <c r="T159" s="89">
        <v>101</v>
      </c>
      <c r="U159" s="97" t="s">
        <v>399</v>
      </c>
      <c r="V159" s="432">
        <f t="shared" si="217"/>
        <v>2156</v>
      </c>
      <c r="W159" s="433">
        <f>SUM(W160:W174)</f>
        <v>1104</v>
      </c>
      <c r="X159" s="433">
        <f t="shared" ref="X159:Y159" si="366">SUM(X160:X174)</f>
        <v>1052</v>
      </c>
      <c r="Y159" s="434">
        <f t="shared" si="366"/>
        <v>1157</v>
      </c>
      <c r="Z159" s="87" t="s">
        <v>1056</v>
      </c>
      <c r="AA159" s="84">
        <f t="shared" si="301"/>
        <v>117</v>
      </c>
      <c r="AB159" s="88">
        <v>65</v>
      </c>
      <c r="AC159" s="88">
        <v>52</v>
      </c>
      <c r="AD159" s="89">
        <v>65</v>
      </c>
      <c r="AE159" s="87" t="s">
        <v>1044</v>
      </c>
      <c r="AF159" s="84">
        <f t="shared" si="303"/>
        <v>47</v>
      </c>
      <c r="AG159" s="90">
        <v>24</v>
      </c>
      <c r="AH159" s="90">
        <v>23</v>
      </c>
      <c r="AI159" s="91">
        <v>32</v>
      </c>
      <c r="AJ159" s="87" t="s">
        <v>1949</v>
      </c>
      <c r="AK159" s="84">
        <f t="shared" si="304"/>
        <v>70</v>
      </c>
      <c r="AL159" s="88">
        <v>35</v>
      </c>
      <c r="AM159" s="88">
        <v>35</v>
      </c>
      <c r="AN159" s="89">
        <v>37</v>
      </c>
      <c r="AO159" s="87" t="s">
        <v>1944</v>
      </c>
      <c r="AP159" s="460">
        <v>75</v>
      </c>
      <c r="AQ159" s="430">
        <v>43</v>
      </c>
      <c r="AR159" s="430">
        <v>32</v>
      </c>
      <c r="AS159" s="431">
        <v>47</v>
      </c>
      <c r="AT159" s="87" t="s">
        <v>616</v>
      </c>
      <c r="AU159" s="84">
        <f t="shared" ref="AU159" si="367">SUM(AV159:AW159)</f>
        <v>317</v>
      </c>
      <c r="AV159" s="123">
        <v>159</v>
      </c>
      <c r="AW159" s="123">
        <v>158</v>
      </c>
      <c r="AX159" s="124">
        <v>171</v>
      </c>
    </row>
    <row r="160" spans="1:50" s="82" customFormat="1" ht="14.25" customHeight="1">
      <c r="A160" s="83" t="s">
        <v>1951</v>
      </c>
      <c r="B160" s="84">
        <f t="shared" si="212"/>
        <v>87</v>
      </c>
      <c r="C160" s="85">
        <v>45</v>
      </c>
      <c r="D160" s="85">
        <v>42</v>
      </c>
      <c r="E160" s="86">
        <v>87</v>
      </c>
      <c r="F160" s="87" t="s">
        <v>1946</v>
      </c>
      <c r="G160" s="84">
        <f t="shared" ref="G160" si="368">SUM(H160:I160)</f>
        <v>214</v>
      </c>
      <c r="H160" s="85">
        <v>110</v>
      </c>
      <c r="I160" s="85">
        <v>104</v>
      </c>
      <c r="J160" s="86">
        <v>131</v>
      </c>
      <c r="K160" s="87" t="s">
        <v>1928</v>
      </c>
      <c r="L160" s="84">
        <f t="shared" si="314"/>
        <v>102</v>
      </c>
      <c r="M160" s="88">
        <v>50</v>
      </c>
      <c r="N160" s="88">
        <v>52</v>
      </c>
      <c r="O160" s="89">
        <v>55</v>
      </c>
      <c r="P160" s="87" t="s">
        <v>1929</v>
      </c>
      <c r="Q160" s="84">
        <f t="shared" si="317"/>
        <v>153</v>
      </c>
      <c r="R160" s="88">
        <v>81</v>
      </c>
      <c r="S160" s="88">
        <v>72</v>
      </c>
      <c r="T160" s="89">
        <v>99</v>
      </c>
      <c r="U160" s="87" t="s">
        <v>1669</v>
      </c>
      <c r="V160" s="435">
        <f t="shared" si="217"/>
        <v>126</v>
      </c>
      <c r="W160" s="436">
        <v>56</v>
      </c>
      <c r="X160" s="436">
        <v>70</v>
      </c>
      <c r="Y160" s="437">
        <v>73</v>
      </c>
      <c r="Z160" s="87" t="s">
        <v>1065</v>
      </c>
      <c r="AA160" s="84">
        <f t="shared" si="301"/>
        <v>66</v>
      </c>
      <c r="AB160" s="88">
        <v>33</v>
      </c>
      <c r="AC160" s="88">
        <v>33</v>
      </c>
      <c r="AD160" s="89">
        <v>38</v>
      </c>
      <c r="AE160" s="101" t="s">
        <v>307</v>
      </c>
      <c r="AF160" s="98">
        <f t="shared" si="303"/>
        <v>1206</v>
      </c>
      <c r="AG160" s="99">
        <f>SUM(AG161:AG175)</f>
        <v>602</v>
      </c>
      <c r="AH160" s="99">
        <f t="shared" ref="AH160:AI160" si="369">SUM(AH161:AH175)</f>
        <v>604</v>
      </c>
      <c r="AI160" s="100">
        <f t="shared" si="369"/>
        <v>763</v>
      </c>
      <c r="AJ160" s="87" t="s">
        <v>1955</v>
      </c>
      <c r="AK160" s="84">
        <f t="shared" si="304"/>
        <v>91</v>
      </c>
      <c r="AL160" s="88">
        <v>43</v>
      </c>
      <c r="AM160" s="88">
        <v>48</v>
      </c>
      <c r="AN160" s="89">
        <v>54</v>
      </c>
      <c r="AO160" s="87" t="s">
        <v>1950</v>
      </c>
      <c r="AP160" s="460">
        <v>180</v>
      </c>
      <c r="AQ160" s="430">
        <v>81</v>
      </c>
      <c r="AR160" s="430">
        <v>99</v>
      </c>
      <c r="AS160" s="431">
        <v>110</v>
      </c>
      <c r="AT160" s="87" t="s">
        <v>617</v>
      </c>
      <c r="AU160" s="84">
        <f t="shared" ref="AU160" si="370">SUM(AV160:AW160)</f>
        <v>432</v>
      </c>
      <c r="AV160" s="123">
        <v>224</v>
      </c>
      <c r="AW160" s="123">
        <v>208</v>
      </c>
      <c r="AX160" s="124">
        <v>223</v>
      </c>
    </row>
    <row r="161" spans="1:50" s="82" customFormat="1" ht="14.25" customHeight="1">
      <c r="A161" s="83" t="s">
        <v>1011</v>
      </c>
      <c r="B161" s="84">
        <f t="shared" si="212"/>
        <v>55</v>
      </c>
      <c r="C161" s="85">
        <v>25</v>
      </c>
      <c r="D161" s="85">
        <v>30</v>
      </c>
      <c r="E161" s="86">
        <v>55</v>
      </c>
      <c r="F161" s="87" t="s">
        <v>1952</v>
      </c>
      <c r="G161" s="84">
        <f t="shared" ref="G161" si="371">SUM(H161:I161)</f>
        <v>176</v>
      </c>
      <c r="H161" s="85">
        <v>102</v>
      </c>
      <c r="I161" s="85">
        <v>74</v>
      </c>
      <c r="J161" s="86">
        <v>103</v>
      </c>
      <c r="K161" s="87" t="s">
        <v>1024</v>
      </c>
      <c r="L161" s="84">
        <f t="shared" si="314"/>
        <v>226</v>
      </c>
      <c r="M161" s="88">
        <v>120</v>
      </c>
      <c r="N161" s="88">
        <v>106</v>
      </c>
      <c r="O161" s="89">
        <v>118</v>
      </c>
      <c r="P161" s="87" t="s">
        <v>1935</v>
      </c>
      <c r="Q161" s="84">
        <f t="shared" si="317"/>
        <v>234</v>
      </c>
      <c r="R161" s="88">
        <v>125</v>
      </c>
      <c r="S161" s="88">
        <v>109</v>
      </c>
      <c r="T161" s="89">
        <v>130</v>
      </c>
      <c r="U161" s="87" t="s">
        <v>1677</v>
      </c>
      <c r="V161" s="435">
        <f t="shared" si="217"/>
        <v>53</v>
      </c>
      <c r="W161" s="436">
        <v>30</v>
      </c>
      <c r="X161" s="436">
        <v>23</v>
      </c>
      <c r="Y161" s="437">
        <v>32</v>
      </c>
      <c r="Z161" s="87" t="s">
        <v>1959</v>
      </c>
      <c r="AA161" s="84">
        <f t="shared" si="301"/>
        <v>122</v>
      </c>
      <c r="AB161" s="88">
        <v>54</v>
      </c>
      <c r="AC161" s="88">
        <v>68</v>
      </c>
      <c r="AD161" s="89">
        <v>72</v>
      </c>
      <c r="AE161" s="87" t="s">
        <v>1960</v>
      </c>
      <c r="AF161" s="84">
        <f t="shared" si="303"/>
        <v>65</v>
      </c>
      <c r="AG161" s="88">
        <v>37</v>
      </c>
      <c r="AH161" s="88">
        <v>28</v>
      </c>
      <c r="AI161" s="89">
        <v>37</v>
      </c>
      <c r="AJ161" s="87" t="s">
        <v>1961</v>
      </c>
      <c r="AK161" s="84">
        <f t="shared" si="304"/>
        <v>68</v>
      </c>
      <c r="AL161" s="88">
        <v>33</v>
      </c>
      <c r="AM161" s="88">
        <v>35</v>
      </c>
      <c r="AN161" s="89">
        <v>36</v>
      </c>
      <c r="AO161" s="87" t="s">
        <v>1956</v>
      </c>
      <c r="AP161" s="460">
        <v>216</v>
      </c>
      <c r="AQ161" s="430">
        <v>106</v>
      </c>
      <c r="AR161" s="430">
        <v>110</v>
      </c>
      <c r="AS161" s="431">
        <v>115</v>
      </c>
      <c r="AT161" s="87" t="s">
        <v>618</v>
      </c>
      <c r="AU161" s="84">
        <f t="shared" ref="AU161" si="372">SUM(AV161:AW161)</f>
        <v>1218</v>
      </c>
      <c r="AV161" s="123">
        <v>580</v>
      </c>
      <c r="AW161" s="123">
        <v>638</v>
      </c>
      <c r="AX161" s="124">
        <v>655</v>
      </c>
    </row>
    <row r="162" spans="1:50" s="82" customFormat="1" ht="14.25" customHeight="1">
      <c r="A162" s="83" t="s">
        <v>1963</v>
      </c>
      <c r="B162" s="84">
        <f t="shared" si="212"/>
        <v>122</v>
      </c>
      <c r="C162" s="85">
        <v>60</v>
      </c>
      <c r="D162" s="85">
        <v>62</v>
      </c>
      <c r="E162" s="86">
        <v>122</v>
      </c>
      <c r="F162" s="87" t="s">
        <v>1957</v>
      </c>
      <c r="G162" s="84">
        <f t="shared" ref="G162" si="373">SUM(H162:I162)</f>
        <v>181</v>
      </c>
      <c r="H162" s="554">
        <v>94</v>
      </c>
      <c r="I162" s="554">
        <v>87</v>
      </c>
      <c r="J162" s="555">
        <v>108</v>
      </c>
      <c r="K162" s="87" t="s">
        <v>1032</v>
      </c>
      <c r="L162" s="84">
        <f t="shared" si="314"/>
        <v>150</v>
      </c>
      <c r="M162" s="88">
        <v>80</v>
      </c>
      <c r="N162" s="88">
        <v>70</v>
      </c>
      <c r="O162" s="89">
        <v>76</v>
      </c>
      <c r="P162" s="87" t="s">
        <v>1941</v>
      </c>
      <c r="Q162" s="84">
        <f t="shared" si="317"/>
        <v>149</v>
      </c>
      <c r="R162" s="88">
        <v>80</v>
      </c>
      <c r="S162" s="88">
        <v>69</v>
      </c>
      <c r="T162" s="89">
        <v>81</v>
      </c>
      <c r="U162" s="87" t="s">
        <v>1685</v>
      </c>
      <c r="V162" s="435">
        <f t="shared" si="217"/>
        <v>174</v>
      </c>
      <c r="W162" s="436">
        <v>98</v>
      </c>
      <c r="X162" s="436">
        <v>76</v>
      </c>
      <c r="Y162" s="437">
        <v>103</v>
      </c>
      <c r="Z162" s="87" t="s">
        <v>1968</v>
      </c>
      <c r="AA162" s="84">
        <f t="shared" si="301"/>
        <v>100</v>
      </c>
      <c r="AB162" s="88">
        <v>40</v>
      </c>
      <c r="AC162" s="88">
        <v>60</v>
      </c>
      <c r="AD162" s="89">
        <v>62</v>
      </c>
      <c r="AE162" s="87" t="s">
        <v>1501</v>
      </c>
      <c r="AF162" s="84">
        <f t="shared" si="303"/>
        <v>115</v>
      </c>
      <c r="AG162" s="88">
        <v>56</v>
      </c>
      <c r="AH162" s="88">
        <v>59</v>
      </c>
      <c r="AI162" s="89">
        <v>78</v>
      </c>
      <c r="AJ162" s="87" t="s">
        <v>1969</v>
      </c>
      <c r="AK162" s="84">
        <f t="shared" si="304"/>
        <v>30</v>
      </c>
      <c r="AL162" s="88">
        <v>13</v>
      </c>
      <c r="AM162" s="88">
        <v>17</v>
      </c>
      <c r="AN162" s="89">
        <v>18</v>
      </c>
      <c r="AO162" s="87" t="s">
        <v>1962</v>
      </c>
      <c r="AP162" s="460">
        <v>118</v>
      </c>
      <c r="AQ162" s="430">
        <v>58</v>
      </c>
      <c r="AR162" s="430">
        <v>60</v>
      </c>
      <c r="AS162" s="431">
        <v>78</v>
      </c>
      <c r="AT162" s="87" t="s">
        <v>619</v>
      </c>
      <c r="AU162" s="84">
        <f t="shared" ref="AU162" si="374">SUM(AV162:AW162)</f>
        <v>127</v>
      </c>
      <c r="AV162" s="123">
        <v>72</v>
      </c>
      <c r="AW162" s="123">
        <v>55</v>
      </c>
      <c r="AX162" s="124">
        <v>66</v>
      </c>
    </row>
    <row r="163" spans="1:50" s="82" customFormat="1" ht="14.25" customHeight="1">
      <c r="A163" s="83" t="s">
        <v>1971</v>
      </c>
      <c r="B163" s="84">
        <f t="shared" ref="B163:B226" si="375">SUM(C163:D163)</f>
        <v>65</v>
      </c>
      <c r="C163" s="85">
        <v>34</v>
      </c>
      <c r="D163" s="85">
        <v>31</v>
      </c>
      <c r="E163" s="86">
        <v>65</v>
      </c>
      <c r="F163" s="87" t="s">
        <v>1964</v>
      </c>
      <c r="G163" s="84">
        <f t="shared" ref="G163" si="376">SUM(H163:I163)</f>
        <v>118</v>
      </c>
      <c r="H163" s="119">
        <v>59</v>
      </c>
      <c r="I163" s="119">
        <v>59</v>
      </c>
      <c r="J163" s="120">
        <v>69</v>
      </c>
      <c r="K163" s="87" t="s">
        <v>1380</v>
      </c>
      <c r="L163" s="84">
        <f t="shared" si="314"/>
        <v>133</v>
      </c>
      <c r="M163" s="88">
        <v>73</v>
      </c>
      <c r="N163" s="88">
        <v>60</v>
      </c>
      <c r="O163" s="89">
        <v>85</v>
      </c>
      <c r="P163" s="87" t="s">
        <v>1947</v>
      </c>
      <c r="Q163" s="84">
        <f t="shared" si="317"/>
        <v>30</v>
      </c>
      <c r="R163" s="88">
        <v>15</v>
      </c>
      <c r="S163" s="88">
        <v>15</v>
      </c>
      <c r="T163" s="89">
        <v>21</v>
      </c>
      <c r="U163" s="87" t="s">
        <v>1479</v>
      </c>
      <c r="V163" s="435">
        <f t="shared" si="217"/>
        <v>94</v>
      </c>
      <c r="W163" s="436">
        <v>49</v>
      </c>
      <c r="X163" s="436">
        <v>45</v>
      </c>
      <c r="Y163" s="437">
        <v>53</v>
      </c>
      <c r="Z163" s="87" t="s">
        <v>1976</v>
      </c>
      <c r="AA163" s="84">
        <f t="shared" si="301"/>
        <v>190</v>
      </c>
      <c r="AB163" s="88">
        <v>94</v>
      </c>
      <c r="AC163" s="88">
        <v>96</v>
      </c>
      <c r="AD163" s="89">
        <v>116</v>
      </c>
      <c r="AE163" s="87" t="s">
        <v>1977</v>
      </c>
      <c r="AF163" s="84">
        <f t="shared" si="303"/>
        <v>24</v>
      </c>
      <c r="AG163" s="88">
        <v>15</v>
      </c>
      <c r="AH163" s="88">
        <v>9</v>
      </c>
      <c r="AI163" s="89">
        <v>16</v>
      </c>
      <c r="AJ163" s="87" t="s">
        <v>1229</v>
      </c>
      <c r="AK163" s="84">
        <f t="shared" si="304"/>
        <v>139</v>
      </c>
      <c r="AL163" s="88">
        <v>74</v>
      </c>
      <c r="AM163" s="88">
        <v>65</v>
      </c>
      <c r="AN163" s="89">
        <v>79</v>
      </c>
      <c r="AO163" s="87" t="s">
        <v>1970</v>
      </c>
      <c r="AP163" s="460">
        <v>75</v>
      </c>
      <c r="AQ163" s="430">
        <v>38</v>
      </c>
      <c r="AR163" s="430">
        <v>37</v>
      </c>
      <c r="AS163" s="431">
        <v>48</v>
      </c>
      <c r="AT163" s="87" t="s">
        <v>620</v>
      </c>
      <c r="AU163" s="84">
        <f t="shared" ref="AU163" si="377">SUM(AV163:AW163)</f>
        <v>410</v>
      </c>
      <c r="AV163" s="123">
        <v>214</v>
      </c>
      <c r="AW163" s="123">
        <v>196</v>
      </c>
      <c r="AX163" s="124">
        <v>228</v>
      </c>
    </row>
    <row r="164" spans="1:50" s="82" customFormat="1" ht="14.25" customHeight="1">
      <c r="A164" s="83" t="s">
        <v>1979</v>
      </c>
      <c r="B164" s="84">
        <f t="shared" si="375"/>
        <v>97</v>
      </c>
      <c r="C164" s="85">
        <v>47</v>
      </c>
      <c r="D164" s="85">
        <v>50</v>
      </c>
      <c r="E164" s="86">
        <v>97</v>
      </c>
      <c r="F164" s="87" t="s">
        <v>1972</v>
      </c>
      <c r="G164" s="84">
        <f t="shared" ref="G164" si="378">SUM(H164:I164)</f>
        <v>277</v>
      </c>
      <c r="H164" s="85">
        <v>152</v>
      </c>
      <c r="I164" s="85">
        <v>125</v>
      </c>
      <c r="J164" s="86">
        <v>146</v>
      </c>
      <c r="K164" s="87" t="s">
        <v>1389</v>
      </c>
      <c r="L164" s="84">
        <f t="shared" si="314"/>
        <v>102</v>
      </c>
      <c r="M164" s="88">
        <v>53</v>
      </c>
      <c r="N164" s="88">
        <v>49</v>
      </c>
      <c r="O164" s="89">
        <v>69</v>
      </c>
      <c r="P164" s="87" t="s">
        <v>1953</v>
      </c>
      <c r="Q164" s="84">
        <f t="shared" si="317"/>
        <v>137</v>
      </c>
      <c r="R164" s="88">
        <v>65</v>
      </c>
      <c r="S164" s="88">
        <v>72</v>
      </c>
      <c r="T164" s="89">
        <v>84</v>
      </c>
      <c r="U164" s="87" t="s">
        <v>1487</v>
      </c>
      <c r="V164" s="435">
        <f t="shared" ref="V164:V175" si="379">SUM(W164:X164)</f>
        <v>72</v>
      </c>
      <c r="W164" s="436">
        <v>37</v>
      </c>
      <c r="X164" s="436">
        <v>35</v>
      </c>
      <c r="Y164" s="437">
        <v>38</v>
      </c>
      <c r="Z164" s="87" t="s">
        <v>1984</v>
      </c>
      <c r="AA164" s="84">
        <f t="shared" si="301"/>
        <v>160</v>
      </c>
      <c r="AB164" s="88">
        <v>79</v>
      </c>
      <c r="AC164" s="88">
        <v>81</v>
      </c>
      <c r="AD164" s="89">
        <v>85</v>
      </c>
      <c r="AE164" s="87" t="s">
        <v>1985</v>
      </c>
      <c r="AF164" s="84">
        <f t="shared" si="303"/>
        <v>61</v>
      </c>
      <c r="AG164" s="88">
        <v>32</v>
      </c>
      <c r="AH164" s="88">
        <v>29</v>
      </c>
      <c r="AI164" s="89">
        <v>35</v>
      </c>
      <c r="AJ164" s="97" t="s">
        <v>417</v>
      </c>
      <c r="AK164" s="98">
        <f t="shared" si="304"/>
        <v>1622</v>
      </c>
      <c r="AL164" s="99">
        <f>SUM(AL165:AL180)</f>
        <v>802</v>
      </c>
      <c r="AM164" s="99">
        <f t="shared" ref="AM164:AN164" si="380">SUM(AM165:AM180)</f>
        <v>820</v>
      </c>
      <c r="AN164" s="100">
        <f t="shared" si="380"/>
        <v>887</v>
      </c>
      <c r="AO164" s="87" t="s">
        <v>1978</v>
      </c>
      <c r="AP164" s="460">
        <v>83</v>
      </c>
      <c r="AQ164" s="430">
        <v>46</v>
      </c>
      <c r="AR164" s="430">
        <v>37</v>
      </c>
      <c r="AS164" s="431">
        <v>50</v>
      </c>
      <c r="AT164" s="87" t="s">
        <v>621</v>
      </c>
      <c r="AU164" s="84">
        <f t="shared" ref="AU164" si="381">SUM(AV164:AW164)</f>
        <v>169</v>
      </c>
      <c r="AV164" s="123">
        <v>84</v>
      </c>
      <c r="AW164" s="123">
        <v>85</v>
      </c>
      <c r="AX164" s="124">
        <v>96</v>
      </c>
    </row>
    <row r="165" spans="1:50" s="82" customFormat="1" ht="14.25" customHeight="1">
      <c r="A165" s="83" t="s">
        <v>1986</v>
      </c>
      <c r="B165" s="84">
        <f t="shared" si="375"/>
        <v>231</v>
      </c>
      <c r="C165" s="85">
        <v>123</v>
      </c>
      <c r="D165" s="85">
        <v>108</v>
      </c>
      <c r="E165" s="86">
        <v>231</v>
      </c>
      <c r="F165" s="87" t="s">
        <v>1980</v>
      </c>
      <c r="G165" s="84">
        <f t="shared" ref="G165" si="382">SUM(H165:I165)</f>
        <v>199</v>
      </c>
      <c r="H165" s="85">
        <v>107</v>
      </c>
      <c r="I165" s="85">
        <v>92</v>
      </c>
      <c r="J165" s="86">
        <v>116</v>
      </c>
      <c r="K165" s="97" t="s">
        <v>269</v>
      </c>
      <c r="L165" s="98">
        <f>SUM(M165,N165)</f>
        <v>3417</v>
      </c>
      <c r="M165" s="98">
        <f>SUM(M166:M184)</f>
        <v>1728</v>
      </c>
      <c r="N165" s="98">
        <f t="shared" ref="N165:O165" si="383">SUM(N166:N184)</f>
        <v>1689</v>
      </c>
      <c r="O165" s="121">
        <f t="shared" si="383"/>
        <v>1768</v>
      </c>
      <c r="P165" s="87" t="s">
        <v>1958</v>
      </c>
      <c r="Q165" s="84">
        <f t="shared" si="317"/>
        <v>87</v>
      </c>
      <c r="R165" s="88">
        <v>45</v>
      </c>
      <c r="S165" s="88">
        <v>42</v>
      </c>
      <c r="T165" s="89">
        <v>51</v>
      </c>
      <c r="U165" s="87" t="s">
        <v>1707</v>
      </c>
      <c r="V165" s="435">
        <f t="shared" si="379"/>
        <v>149</v>
      </c>
      <c r="W165" s="436">
        <v>67</v>
      </c>
      <c r="X165" s="436">
        <v>82</v>
      </c>
      <c r="Y165" s="437">
        <v>79</v>
      </c>
      <c r="Z165" s="87" t="s">
        <v>1991</v>
      </c>
      <c r="AA165" s="84">
        <f t="shared" si="301"/>
        <v>76</v>
      </c>
      <c r="AB165" s="88">
        <v>36</v>
      </c>
      <c r="AC165" s="88">
        <v>40</v>
      </c>
      <c r="AD165" s="89">
        <v>39</v>
      </c>
      <c r="AE165" s="87" t="s">
        <v>1992</v>
      </c>
      <c r="AF165" s="84">
        <f t="shared" si="303"/>
        <v>72</v>
      </c>
      <c r="AG165" s="88">
        <v>35</v>
      </c>
      <c r="AH165" s="88">
        <v>37</v>
      </c>
      <c r="AI165" s="89">
        <v>42</v>
      </c>
      <c r="AJ165" s="87" t="s">
        <v>1993</v>
      </c>
      <c r="AK165" s="84">
        <f t="shared" si="304"/>
        <v>115</v>
      </c>
      <c r="AL165" s="88">
        <v>55</v>
      </c>
      <c r="AM165" s="88">
        <v>60</v>
      </c>
      <c r="AN165" s="89">
        <v>64</v>
      </c>
      <c r="AO165" s="87" t="s">
        <v>1119</v>
      </c>
      <c r="AP165" s="460">
        <v>59</v>
      </c>
      <c r="AQ165" s="430">
        <v>30</v>
      </c>
      <c r="AR165" s="430">
        <v>29</v>
      </c>
      <c r="AS165" s="431">
        <v>38</v>
      </c>
      <c r="AT165" s="87" t="s">
        <v>622</v>
      </c>
      <c r="AU165" s="84">
        <f t="shared" ref="AU165" si="384">SUM(AV165:AW165)</f>
        <v>114</v>
      </c>
      <c r="AV165" s="123">
        <v>60</v>
      </c>
      <c r="AW165" s="123">
        <v>54</v>
      </c>
      <c r="AX165" s="124">
        <v>58</v>
      </c>
    </row>
    <row r="166" spans="1:50" s="82" customFormat="1" ht="14.25" customHeight="1">
      <c r="A166" s="83" t="s">
        <v>1994</v>
      </c>
      <c r="B166" s="84">
        <f t="shared" si="375"/>
        <v>130</v>
      </c>
      <c r="C166" s="85">
        <v>64</v>
      </c>
      <c r="D166" s="85">
        <v>66</v>
      </c>
      <c r="E166" s="86">
        <v>130</v>
      </c>
      <c r="F166" s="87" t="s">
        <v>1987</v>
      </c>
      <c r="G166" s="84">
        <f t="shared" ref="G166" si="385">SUM(H166:I166)</f>
        <v>290</v>
      </c>
      <c r="H166" s="85">
        <v>145</v>
      </c>
      <c r="I166" s="85">
        <v>145</v>
      </c>
      <c r="J166" s="86">
        <v>160</v>
      </c>
      <c r="K166" s="87" t="s">
        <v>1965</v>
      </c>
      <c r="L166" s="84">
        <f t="shared" ref="L166:L229" si="386">SUM(M166,N166)</f>
        <v>362</v>
      </c>
      <c r="M166" s="513">
        <v>168</v>
      </c>
      <c r="N166" s="513">
        <v>194</v>
      </c>
      <c r="O166" s="524">
        <v>189</v>
      </c>
      <c r="P166" s="87" t="s">
        <v>1966</v>
      </c>
      <c r="Q166" s="84">
        <f t="shared" si="317"/>
        <v>53</v>
      </c>
      <c r="R166" s="88">
        <v>23</v>
      </c>
      <c r="S166" s="88">
        <v>30</v>
      </c>
      <c r="T166" s="89">
        <v>34</v>
      </c>
      <c r="U166" s="87" t="s">
        <v>1714</v>
      </c>
      <c r="V166" s="435">
        <f t="shared" si="379"/>
        <v>145</v>
      </c>
      <c r="W166" s="436">
        <v>69</v>
      </c>
      <c r="X166" s="436">
        <v>76</v>
      </c>
      <c r="Y166" s="437">
        <v>71</v>
      </c>
      <c r="Z166" s="87" t="s">
        <v>1999</v>
      </c>
      <c r="AA166" s="84">
        <f t="shared" si="301"/>
        <v>125</v>
      </c>
      <c r="AB166" s="88">
        <v>56</v>
      </c>
      <c r="AC166" s="88">
        <v>69</v>
      </c>
      <c r="AD166" s="89">
        <v>72</v>
      </c>
      <c r="AE166" s="87" t="s">
        <v>642</v>
      </c>
      <c r="AF166" s="84">
        <f t="shared" si="303"/>
        <v>95</v>
      </c>
      <c r="AG166" s="88">
        <v>50</v>
      </c>
      <c r="AH166" s="88">
        <v>45</v>
      </c>
      <c r="AI166" s="89">
        <v>59</v>
      </c>
      <c r="AJ166" s="87" t="s">
        <v>2000</v>
      </c>
      <c r="AK166" s="84">
        <f t="shared" si="304"/>
        <v>120</v>
      </c>
      <c r="AL166" s="88">
        <v>63</v>
      </c>
      <c r="AM166" s="88">
        <v>57</v>
      </c>
      <c r="AN166" s="89">
        <v>64</v>
      </c>
      <c r="AO166" s="87" t="s">
        <v>1128</v>
      </c>
      <c r="AP166" s="460">
        <v>68</v>
      </c>
      <c r="AQ166" s="430">
        <v>32</v>
      </c>
      <c r="AR166" s="430">
        <v>36</v>
      </c>
      <c r="AS166" s="431">
        <v>42</v>
      </c>
      <c r="AT166" s="87" t="s">
        <v>623</v>
      </c>
      <c r="AU166" s="84">
        <f t="shared" ref="AU166" si="387">SUM(AV166:AW166)</f>
        <v>141</v>
      </c>
      <c r="AV166" s="123">
        <v>73</v>
      </c>
      <c r="AW166" s="123">
        <v>68</v>
      </c>
      <c r="AX166" s="124">
        <v>74</v>
      </c>
    </row>
    <row r="167" spans="1:50" s="82" customFormat="1" ht="14.25" customHeight="1">
      <c r="A167" s="83" t="s">
        <v>2002</v>
      </c>
      <c r="B167" s="84">
        <f t="shared" si="375"/>
        <v>534</v>
      </c>
      <c r="C167" s="85">
        <v>257</v>
      </c>
      <c r="D167" s="85">
        <v>277</v>
      </c>
      <c r="E167" s="86">
        <v>534</v>
      </c>
      <c r="F167" s="87" t="s">
        <v>1995</v>
      </c>
      <c r="G167" s="84">
        <f t="shared" ref="G167" si="388">SUM(H167:I167)</f>
        <v>139</v>
      </c>
      <c r="H167" s="85">
        <v>68</v>
      </c>
      <c r="I167" s="85">
        <v>71</v>
      </c>
      <c r="J167" s="86">
        <v>75</v>
      </c>
      <c r="K167" s="87" t="s">
        <v>1973</v>
      </c>
      <c r="L167" s="84">
        <f t="shared" si="386"/>
        <v>222</v>
      </c>
      <c r="M167" s="513">
        <v>110</v>
      </c>
      <c r="N167" s="513">
        <v>112</v>
      </c>
      <c r="O167" s="524">
        <v>130</v>
      </c>
      <c r="P167" s="87" t="s">
        <v>1974</v>
      </c>
      <c r="Q167" s="84">
        <f t="shared" si="317"/>
        <v>110</v>
      </c>
      <c r="R167" s="88">
        <v>59</v>
      </c>
      <c r="S167" s="88">
        <v>51</v>
      </c>
      <c r="T167" s="89">
        <v>69</v>
      </c>
      <c r="U167" s="87" t="s">
        <v>1721</v>
      </c>
      <c r="V167" s="435">
        <f t="shared" si="379"/>
        <v>179</v>
      </c>
      <c r="W167" s="436">
        <v>87</v>
      </c>
      <c r="X167" s="436">
        <v>92</v>
      </c>
      <c r="Y167" s="437">
        <v>106</v>
      </c>
      <c r="Z167" s="87" t="s">
        <v>2007</v>
      </c>
      <c r="AA167" s="84">
        <f t="shared" si="301"/>
        <v>83</v>
      </c>
      <c r="AB167" s="88">
        <v>39</v>
      </c>
      <c r="AC167" s="88">
        <v>44</v>
      </c>
      <c r="AD167" s="89">
        <v>50</v>
      </c>
      <c r="AE167" s="87" t="s">
        <v>2008</v>
      </c>
      <c r="AF167" s="84">
        <f t="shared" si="303"/>
        <v>77</v>
      </c>
      <c r="AG167" s="88">
        <v>37</v>
      </c>
      <c r="AH167" s="88">
        <v>40</v>
      </c>
      <c r="AI167" s="89">
        <v>51</v>
      </c>
      <c r="AJ167" s="87" t="s">
        <v>2009</v>
      </c>
      <c r="AK167" s="84">
        <f t="shared" si="304"/>
        <v>94</v>
      </c>
      <c r="AL167" s="88">
        <v>47</v>
      </c>
      <c r="AM167" s="88">
        <v>47</v>
      </c>
      <c r="AN167" s="89">
        <v>49</v>
      </c>
      <c r="AO167" s="87" t="s">
        <v>2001</v>
      </c>
      <c r="AP167" s="461">
        <v>83</v>
      </c>
      <c r="AQ167" s="442">
        <v>43</v>
      </c>
      <c r="AR167" s="442">
        <v>40</v>
      </c>
      <c r="AS167" s="443">
        <v>45</v>
      </c>
      <c r="AT167" s="87" t="s">
        <v>624</v>
      </c>
      <c r="AU167" s="84">
        <f t="shared" ref="AU167" si="389">SUM(AV167:AW167)</f>
        <v>203</v>
      </c>
      <c r="AV167" s="123">
        <v>105</v>
      </c>
      <c r="AW167" s="123">
        <v>98</v>
      </c>
      <c r="AX167" s="124">
        <v>106</v>
      </c>
    </row>
    <row r="168" spans="1:50" s="82" customFormat="1" ht="14.25" customHeight="1">
      <c r="A168" s="83" t="s">
        <v>2010</v>
      </c>
      <c r="B168" s="84">
        <f t="shared" si="375"/>
        <v>151</v>
      </c>
      <c r="C168" s="85">
        <v>74</v>
      </c>
      <c r="D168" s="85">
        <v>77</v>
      </c>
      <c r="E168" s="86">
        <v>151</v>
      </c>
      <c r="F168" s="87" t="s">
        <v>2003</v>
      </c>
      <c r="G168" s="84">
        <f t="shared" ref="G168" si="390">SUM(H168:I168)</f>
        <v>227</v>
      </c>
      <c r="H168" s="85">
        <v>123</v>
      </c>
      <c r="I168" s="85">
        <v>104</v>
      </c>
      <c r="J168" s="86">
        <v>129</v>
      </c>
      <c r="K168" s="87" t="s">
        <v>1981</v>
      </c>
      <c r="L168" s="84">
        <f t="shared" si="386"/>
        <v>154</v>
      </c>
      <c r="M168" s="513">
        <v>83</v>
      </c>
      <c r="N168" s="513">
        <v>71</v>
      </c>
      <c r="O168" s="524">
        <v>81</v>
      </c>
      <c r="P168" s="87" t="s">
        <v>1982</v>
      </c>
      <c r="Q168" s="84">
        <f t="shared" si="317"/>
        <v>138</v>
      </c>
      <c r="R168" s="88">
        <v>68</v>
      </c>
      <c r="S168" s="88">
        <v>70</v>
      </c>
      <c r="T168" s="89">
        <v>90</v>
      </c>
      <c r="U168" s="87" t="s">
        <v>1729</v>
      </c>
      <c r="V168" s="435">
        <f t="shared" si="379"/>
        <v>368</v>
      </c>
      <c r="W168" s="436">
        <v>191</v>
      </c>
      <c r="X168" s="436">
        <v>177</v>
      </c>
      <c r="Y168" s="437">
        <v>180</v>
      </c>
      <c r="Z168" s="87" t="s">
        <v>2014</v>
      </c>
      <c r="AA168" s="84">
        <f t="shared" si="301"/>
        <v>128</v>
      </c>
      <c r="AB168" s="88">
        <v>66</v>
      </c>
      <c r="AC168" s="88">
        <v>62</v>
      </c>
      <c r="AD168" s="89">
        <v>73</v>
      </c>
      <c r="AE168" s="87" t="s">
        <v>2015</v>
      </c>
      <c r="AF168" s="84">
        <f t="shared" si="303"/>
        <v>22</v>
      </c>
      <c r="AG168" s="88">
        <v>13</v>
      </c>
      <c r="AH168" s="88">
        <v>9</v>
      </c>
      <c r="AI168" s="89">
        <v>17</v>
      </c>
      <c r="AJ168" s="87" t="s">
        <v>2016</v>
      </c>
      <c r="AK168" s="84">
        <f t="shared" si="304"/>
        <v>69</v>
      </c>
      <c r="AL168" s="88">
        <v>36</v>
      </c>
      <c r="AM168" s="88">
        <v>33</v>
      </c>
      <c r="AN168" s="89">
        <v>36</v>
      </c>
      <c r="AO168" s="101" t="s">
        <v>439</v>
      </c>
      <c r="AP168" s="432">
        <f t="shared" si="308"/>
        <v>2048</v>
      </c>
      <c r="AQ168" s="433">
        <f>SUM(AQ169:AQ188)</f>
        <v>1039</v>
      </c>
      <c r="AR168" s="433">
        <f t="shared" ref="AR168:AS168" si="391">SUM(AR169:AR188)</f>
        <v>1009</v>
      </c>
      <c r="AS168" s="434">
        <f t="shared" si="391"/>
        <v>1170</v>
      </c>
      <c r="AT168" s="87" t="s">
        <v>625</v>
      </c>
      <c r="AU168" s="84">
        <f t="shared" ref="AU168" si="392">SUM(AV168:AW168)</f>
        <v>131</v>
      </c>
      <c r="AV168" s="123">
        <v>71</v>
      </c>
      <c r="AW168" s="123">
        <v>60</v>
      </c>
      <c r="AX168" s="124">
        <v>68</v>
      </c>
    </row>
    <row r="169" spans="1:50" s="82" customFormat="1" ht="14.25" customHeight="1">
      <c r="A169" s="83" t="s">
        <v>2018</v>
      </c>
      <c r="B169" s="84">
        <f t="shared" si="375"/>
        <v>126</v>
      </c>
      <c r="C169" s="85">
        <v>64</v>
      </c>
      <c r="D169" s="85">
        <v>62</v>
      </c>
      <c r="E169" s="86">
        <v>126</v>
      </c>
      <c r="F169" s="87" t="s">
        <v>1002</v>
      </c>
      <c r="G169" s="84">
        <f t="shared" ref="G169" si="393">SUM(H169:I169)</f>
        <v>356</v>
      </c>
      <c r="H169" s="85">
        <v>193</v>
      </c>
      <c r="I169" s="85">
        <v>163</v>
      </c>
      <c r="J169" s="86">
        <v>206</v>
      </c>
      <c r="K169" s="87" t="s">
        <v>1988</v>
      </c>
      <c r="L169" s="84">
        <f t="shared" si="386"/>
        <v>96</v>
      </c>
      <c r="M169" s="513">
        <v>47</v>
      </c>
      <c r="N169" s="513">
        <v>49</v>
      </c>
      <c r="O169" s="524">
        <v>45</v>
      </c>
      <c r="P169" s="87" t="s">
        <v>1989</v>
      </c>
      <c r="Q169" s="84">
        <f t="shared" si="317"/>
        <v>72</v>
      </c>
      <c r="R169" s="88">
        <v>38</v>
      </c>
      <c r="S169" s="88">
        <v>34</v>
      </c>
      <c r="T169" s="89">
        <v>46</v>
      </c>
      <c r="U169" s="87" t="s">
        <v>1737</v>
      </c>
      <c r="V169" s="435">
        <f t="shared" si="379"/>
        <v>195</v>
      </c>
      <c r="W169" s="436">
        <v>108</v>
      </c>
      <c r="X169" s="436">
        <v>87</v>
      </c>
      <c r="Y169" s="437">
        <v>95</v>
      </c>
      <c r="Z169" s="87" t="s">
        <v>2022</v>
      </c>
      <c r="AA169" s="84">
        <f t="shared" si="301"/>
        <v>80</v>
      </c>
      <c r="AB169" s="88">
        <v>41</v>
      </c>
      <c r="AC169" s="88">
        <v>39</v>
      </c>
      <c r="AD169" s="89">
        <v>46</v>
      </c>
      <c r="AE169" s="87" t="s">
        <v>2023</v>
      </c>
      <c r="AF169" s="84">
        <f t="shared" si="303"/>
        <v>50</v>
      </c>
      <c r="AG169" s="88">
        <v>25</v>
      </c>
      <c r="AH169" s="88">
        <v>25</v>
      </c>
      <c r="AI169" s="89">
        <v>29</v>
      </c>
      <c r="AJ169" s="87" t="s">
        <v>2024</v>
      </c>
      <c r="AK169" s="84">
        <f t="shared" si="304"/>
        <v>110</v>
      </c>
      <c r="AL169" s="88">
        <v>52</v>
      </c>
      <c r="AM169" s="88">
        <v>58</v>
      </c>
      <c r="AN169" s="89">
        <v>62</v>
      </c>
      <c r="AO169" s="87" t="s">
        <v>2017</v>
      </c>
      <c r="AP169" s="435">
        <f t="shared" si="308"/>
        <v>78</v>
      </c>
      <c r="AQ169" s="436">
        <v>45</v>
      </c>
      <c r="AR169" s="436">
        <v>33</v>
      </c>
      <c r="AS169" s="437">
        <v>51</v>
      </c>
      <c r="AT169" s="87" t="s">
        <v>626</v>
      </c>
      <c r="AU169" s="84">
        <f t="shared" ref="AU169" si="394">SUM(AV169:AW169)</f>
        <v>113</v>
      </c>
      <c r="AV169" s="123">
        <v>61</v>
      </c>
      <c r="AW169" s="123">
        <v>52</v>
      </c>
      <c r="AX169" s="124">
        <v>63</v>
      </c>
    </row>
    <row r="170" spans="1:50" s="82" customFormat="1" ht="14.25" customHeight="1">
      <c r="A170" s="83" t="s">
        <v>2026</v>
      </c>
      <c r="B170" s="84">
        <f t="shared" si="375"/>
        <v>154</v>
      </c>
      <c r="C170" s="85">
        <v>68</v>
      </c>
      <c r="D170" s="85">
        <v>86</v>
      </c>
      <c r="E170" s="86">
        <v>154</v>
      </c>
      <c r="F170" s="87" t="s">
        <v>2019</v>
      </c>
      <c r="G170" s="84">
        <f t="shared" ref="G170" si="395">SUM(H170:I170)</f>
        <v>136</v>
      </c>
      <c r="H170" s="85">
        <v>69</v>
      </c>
      <c r="I170" s="85">
        <v>67</v>
      </c>
      <c r="J170" s="86">
        <v>85</v>
      </c>
      <c r="K170" s="87" t="s">
        <v>1996</v>
      </c>
      <c r="L170" s="84">
        <f t="shared" si="386"/>
        <v>261</v>
      </c>
      <c r="M170" s="513">
        <v>139</v>
      </c>
      <c r="N170" s="513">
        <v>122</v>
      </c>
      <c r="O170" s="524">
        <v>131</v>
      </c>
      <c r="P170" s="87" t="s">
        <v>1997</v>
      </c>
      <c r="Q170" s="84">
        <f t="shared" si="317"/>
        <v>121</v>
      </c>
      <c r="R170" s="88">
        <v>61</v>
      </c>
      <c r="S170" s="88">
        <v>60</v>
      </c>
      <c r="T170" s="89">
        <v>57</v>
      </c>
      <c r="U170" s="87" t="s">
        <v>1744</v>
      </c>
      <c r="V170" s="435">
        <f t="shared" si="379"/>
        <v>167</v>
      </c>
      <c r="W170" s="436">
        <v>89</v>
      </c>
      <c r="X170" s="436">
        <v>78</v>
      </c>
      <c r="Y170" s="437">
        <v>82</v>
      </c>
      <c r="Z170" s="87" t="s">
        <v>2030</v>
      </c>
      <c r="AA170" s="84">
        <f t="shared" si="301"/>
        <v>125</v>
      </c>
      <c r="AB170" s="88">
        <v>61</v>
      </c>
      <c r="AC170" s="88">
        <v>64</v>
      </c>
      <c r="AD170" s="89">
        <v>70</v>
      </c>
      <c r="AE170" s="87" t="s">
        <v>2031</v>
      </c>
      <c r="AF170" s="84">
        <f t="shared" si="303"/>
        <v>31</v>
      </c>
      <c r="AG170" s="88">
        <v>13</v>
      </c>
      <c r="AH170" s="88">
        <v>18</v>
      </c>
      <c r="AI170" s="89">
        <v>21</v>
      </c>
      <c r="AJ170" s="87" t="s">
        <v>2032</v>
      </c>
      <c r="AK170" s="84">
        <f t="shared" si="304"/>
        <v>51</v>
      </c>
      <c r="AL170" s="88">
        <v>19</v>
      </c>
      <c r="AM170" s="88">
        <v>32</v>
      </c>
      <c r="AN170" s="89">
        <v>28</v>
      </c>
      <c r="AO170" s="87" t="s">
        <v>2025</v>
      </c>
      <c r="AP170" s="435">
        <f t="shared" si="308"/>
        <v>66</v>
      </c>
      <c r="AQ170" s="436">
        <v>36</v>
      </c>
      <c r="AR170" s="436">
        <v>30</v>
      </c>
      <c r="AS170" s="437">
        <v>35</v>
      </c>
      <c r="AT170" s="87" t="s">
        <v>627</v>
      </c>
      <c r="AU170" s="84">
        <f t="shared" ref="AU170" si="396">SUM(AV170:AW170)</f>
        <v>203</v>
      </c>
      <c r="AV170" s="123">
        <v>107</v>
      </c>
      <c r="AW170" s="123">
        <v>96</v>
      </c>
      <c r="AX170" s="124">
        <v>109</v>
      </c>
    </row>
    <row r="171" spans="1:50" s="82" customFormat="1" ht="14.25" customHeight="1">
      <c r="A171" s="83" t="s">
        <v>2034</v>
      </c>
      <c r="B171" s="84">
        <f t="shared" si="375"/>
        <v>143</v>
      </c>
      <c r="C171" s="85">
        <v>66</v>
      </c>
      <c r="D171" s="85">
        <v>77</v>
      </c>
      <c r="E171" s="86">
        <v>143</v>
      </c>
      <c r="F171" s="87" t="s">
        <v>1568</v>
      </c>
      <c r="G171" s="84">
        <f t="shared" ref="G171" si="397">SUM(H171:I171)</f>
        <v>206</v>
      </c>
      <c r="H171" s="85">
        <v>107</v>
      </c>
      <c r="I171" s="85">
        <v>99</v>
      </c>
      <c r="J171" s="86">
        <v>126</v>
      </c>
      <c r="K171" s="87" t="s">
        <v>2004</v>
      </c>
      <c r="L171" s="84">
        <f t="shared" si="386"/>
        <v>81</v>
      </c>
      <c r="M171" s="513">
        <v>39</v>
      </c>
      <c r="N171" s="513">
        <v>42</v>
      </c>
      <c r="O171" s="524">
        <v>49</v>
      </c>
      <c r="P171" s="87" t="s">
        <v>2005</v>
      </c>
      <c r="Q171" s="84">
        <f t="shared" si="317"/>
        <v>93</v>
      </c>
      <c r="R171" s="88">
        <v>45</v>
      </c>
      <c r="S171" s="88">
        <v>48</v>
      </c>
      <c r="T171" s="89">
        <v>51</v>
      </c>
      <c r="U171" s="87" t="s">
        <v>1750</v>
      </c>
      <c r="V171" s="435">
        <f t="shared" si="379"/>
        <v>155</v>
      </c>
      <c r="W171" s="436">
        <v>75</v>
      </c>
      <c r="X171" s="436">
        <v>80</v>
      </c>
      <c r="Y171" s="437">
        <v>85</v>
      </c>
      <c r="Z171" s="87" t="s">
        <v>2038</v>
      </c>
      <c r="AA171" s="84">
        <f t="shared" si="301"/>
        <v>113</v>
      </c>
      <c r="AB171" s="88">
        <v>55</v>
      </c>
      <c r="AC171" s="88">
        <v>58</v>
      </c>
      <c r="AD171" s="89">
        <v>57</v>
      </c>
      <c r="AE171" s="87" t="s">
        <v>2039</v>
      </c>
      <c r="AF171" s="84">
        <f t="shared" si="303"/>
        <v>92</v>
      </c>
      <c r="AG171" s="88">
        <v>40</v>
      </c>
      <c r="AH171" s="88">
        <v>52</v>
      </c>
      <c r="AI171" s="89">
        <v>60</v>
      </c>
      <c r="AJ171" s="87" t="s">
        <v>2040</v>
      </c>
      <c r="AK171" s="84">
        <f t="shared" si="304"/>
        <v>137</v>
      </c>
      <c r="AL171" s="88">
        <v>70</v>
      </c>
      <c r="AM171" s="88">
        <v>67</v>
      </c>
      <c r="AN171" s="89">
        <v>82</v>
      </c>
      <c r="AO171" s="87" t="s">
        <v>2033</v>
      </c>
      <c r="AP171" s="435">
        <f t="shared" si="308"/>
        <v>40</v>
      </c>
      <c r="AQ171" s="436">
        <v>21</v>
      </c>
      <c r="AR171" s="436">
        <v>19</v>
      </c>
      <c r="AS171" s="437">
        <v>25</v>
      </c>
      <c r="AT171" s="87" t="s">
        <v>628</v>
      </c>
      <c r="AU171" s="84">
        <f t="shared" ref="AU171" si="398">SUM(AV171:AW171)</f>
        <v>220</v>
      </c>
      <c r="AV171" s="123">
        <v>110</v>
      </c>
      <c r="AW171" s="123">
        <v>110</v>
      </c>
      <c r="AX171" s="124">
        <v>123</v>
      </c>
    </row>
    <row r="172" spans="1:50" s="82" customFormat="1" ht="14.25" customHeight="1">
      <c r="A172" s="83" t="s">
        <v>2042</v>
      </c>
      <c r="B172" s="84">
        <f t="shared" si="375"/>
        <v>82</v>
      </c>
      <c r="C172" s="85">
        <v>36</v>
      </c>
      <c r="D172" s="85">
        <v>46</v>
      </c>
      <c r="E172" s="86">
        <v>82</v>
      </c>
      <c r="F172" s="87" t="s">
        <v>2035</v>
      </c>
      <c r="G172" s="84">
        <f t="shared" ref="G172" si="399">SUM(H172:I172)</f>
        <v>137</v>
      </c>
      <c r="H172" s="85">
        <v>59</v>
      </c>
      <c r="I172" s="85">
        <v>78</v>
      </c>
      <c r="J172" s="86">
        <v>86</v>
      </c>
      <c r="K172" s="87" t="s">
        <v>2011</v>
      </c>
      <c r="L172" s="84">
        <f t="shared" si="386"/>
        <v>37</v>
      </c>
      <c r="M172" s="513">
        <v>22</v>
      </c>
      <c r="N172" s="513">
        <v>15</v>
      </c>
      <c r="O172" s="524">
        <v>22</v>
      </c>
      <c r="P172" s="87" t="s">
        <v>2012</v>
      </c>
      <c r="Q172" s="84">
        <f t="shared" si="317"/>
        <v>115</v>
      </c>
      <c r="R172" s="88">
        <v>56</v>
      </c>
      <c r="S172" s="88">
        <v>59</v>
      </c>
      <c r="T172" s="89">
        <v>71</v>
      </c>
      <c r="U172" s="87" t="s">
        <v>1756</v>
      </c>
      <c r="V172" s="435">
        <f t="shared" si="379"/>
        <v>63</v>
      </c>
      <c r="W172" s="436">
        <v>33</v>
      </c>
      <c r="X172" s="436">
        <v>30</v>
      </c>
      <c r="Y172" s="437">
        <v>37</v>
      </c>
      <c r="Z172" s="87" t="s">
        <v>2046</v>
      </c>
      <c r="AA172" s="84">
        <f t="shared" si="301"/>
        <v>112</v>
      </c>
      <c r="AB172" s="88">
        <v>59</v>
      </c>
      <c r="AC172" s="88">
        <v>53</v>
      </c>
      <c r="AD172" s="89">
        <v>61</v>
      </c>
      <c r="AE172" s="87" t="s">
        <v>2047</v>
      </c>
      <c r="AF172" s="84">
        <f t="shared" si="303"/>
        <v>133</v>
      </c>
      <c r="AG172" s="88">
        <v>67</v>
      </c>
      <c r="AH172" s="88">
        <v>66</v>
      </c>
      <c r="AI172" s="89">
        <v>75</v>
      </c>
      <c r="AJ172" s="87" t="s">
        <v>533</v>
      </c>
      <c r="AK172" s="84">
        <f t="shared" si="304"/>
        <v>172</v>
      </c>
      <c r="AL172" s="88">
        <v>89</v>
      </c>
      <c r="AM172" s="88">
        <v>83</v>
      </c>
      <c r="AN172" s="89">
        <v>94</v>
      </c>
      <c r="AO172" s="87" t="s">
        <v>2041</v>
      </c>
      <c r="AP172" s="435">
        <f t="shared" si="308"/>
        <v>74</v>
      </c>
      <c r="AQ172" s="436">
        <v>36</v>
      </c>
      <c r="AR172" s="436">
        <v>38</v>
      </c>
      <c r="AS172" s="437">
        <v>42</v>
      </c>
      <c r="AT172" s="87" t="s">
        <v>629</v>
      </c>
      <c r="AU172" s="84">
        <f t="shared" ref="AU172" si="400">SUM(AV172:AW172)</f>
        <v>105</v>
      </c>
      <c r="AV172" s="123">
        <v>54</v>
      </c>
      <c r="AW172" s="123">
        <v>51</v>
      </c>
      <c r="AX172" s="124">
        <v>50</v>
      </c>
    </row>
    <row r="173" spans="1:50" s="82" customFormat="1" ht="14.25" customHeight="1">
      <c r="A173" s="83" t="s">
        <v>2049</v>
      </c>
      <c r="B173" s="84">
        <f t="shared" si="375"/>
        <v>175</v>
      </c>
      <c r="C173" s="85">
        <v>78</v>
      </c>
      <c r="D173" s="85">
        <v>97</v>
      </c>
      <c r="E173" s="86">
        <v>175</v>
      </c>
      <c r="F173" s="87" t="s">
        <v>2043</v>
      </c>
      <c r="G173" s="84">
        <f t="shared" ref="G173" si="401">SUM(H173:I173)</f>
        <v>106</v>
      </c>
      <c r="H173" s="85">
        <v>55</v>
      </c>
      <c r="I173" s="85">
        <v>51</v>
      </c>
      <c r="J173" s="86">
        <v>72</v>
      </c>
      <c r="K173" s="87" t="s">
        <v>2020</v>
      </c>
      <c r="L173" s="84">
        <f t="shared" si="386"/>
        <v>70</v>
      </c>
      <c r="M173" s="513">
        <v>44</v>
      </c>
      <c r="N173" s="513">
        <v>26</v>
      </c>
      <c r="O173" s="524">
        <v>46</v>
      </c>
      <c r="P173" s="101" t="s">
        <v>376</v>
      </c>
      <c r="Q173" s="98">
        <f t="shared" si="317"/>
        <v>2077</v>
      </c>
      <c r="R173" s="99">
        <f>SUM(R174:R186)</f>
        <v>1070</v>
      </c>
      <c r="S173" s="99">
        <f t="shared" ref="S173:T173" si="402">SUM(S174:S186)</f>
        <v>1007</v>
      </c>
      <c r="T173" s="100">
        <f t="shared" si="402"/>
        <v>1131</v>
      </c>
      <c r="U173" s="87" t="s">
        <v>1764</v>
      </c>
      <c r="V173" s="435">
        <f t="shared" si="379"/>
        <v>87</v>
      </c>
      <c r="W173" s="436">
        <v>45</v>
      </c>
      <c r="X173" s="436">
        <v>42</v>
      </c>
      <c r="Y173" s="437">
        <v>47</v>
      </c>
      <c r="Z173" s="101" t="s">
        <v>290</v>
      </c>
      <c r="AA173" s="98">
        <f t="shared" si="301"/>
        <v>1839</v>
      </c>
      <c r="AB173" s="99">
        <f>SUM(AB174:AB192)</f>
        <v>904</v>
      </c>
      <c r="AC173" s="99">
        <f t="shared" ref="AC173:AD173" si="403">SUM(AC174:AC192)</f>
        <v>935</v>
      </c>
      <c r="AD173" s="100">
        <f t="shared" si="403"/>
        <v>1084</v>
      </c>
      <c r="AE173" s="87" t="s">
        <v>2054</v>
      </c>
      <c r="AF173" s="84">
        <f t="shared" si="303"/>
        <v>110</v>
      </c>
      <c r="AG173" s="88">
        <v>51</v>
      </c>
      <c r="AH173" s="88">
        <v>59</v>
      </c>
      <c r="AI173" s="89">
        <v>73</v>
      </c>
      <c r="AJ173" s="87" t="s">
        <v>534</v>
      </c>
      <c r="AK173" s="84">
        <f t="shared" si="304"/>
        <v>70</v>
      </c>
      <c r="AL173" s="88">
        <v>31</v>
      </c>
      <c r="AM173" s="88">
        <v>39</v>
      </c>
      <c r="AN173" s="89">
        <v>42</v>
      </c>
      <c r="AO173" s="87" t="s">
        <v>2048</v>
      </c>
      <c r="AP173" s="435">
        <f t="shared" si="308"/>
        <v>77</v>
      </c>
      <c r="AQ173" s="436">
        <v>40</v>
      </c>
      <c r="AR173" s="436">
        <v>37</v>
      </c>
      <c r="AS173" s="437">
        <v>43</v>
      </c>
      <c r="AT173" s="87" t="s">
        <v>630</v>
      </c>
      <c r="AU173" s="84">
        <f t="shared" ref="AU173" si="404">SUM(AV173:AW173)</f>
        <v>180</v>
      </c>
      <c r="AV173" s="123">
        <v>92</v>
      </c>
      <c r="AW173" s="123">
        <v>88</v>
      </c>
      <c r="AX173" s="124">
        <v>99</v>
      </c>
    </row>
    <row r="174" spans="1:50" s="82" customFormat="1" ht="14.25" customHeight="1">
      <c r="A174" s="83" t="s">
        <v>2056</v>
      </c>
      <c r="B174" s="84">
        <f t="shared" si="375"/>
        <v>94</v>
      </c>
      <c r="C174" s="85">
        <v>48</v>
      </c>
      <c r="D174" s="85">
        <v>46</v>
      </c>
      <c r="E174" s="86">
        <v>94</v>
      </c>
      <c r="F174" s="87" t="s">
        <v>2050</v>
      </c>
      <c r="G174" s="84">
        <f t="shared" ref="G174" si="405">SUM(H174:I174)</f>
        <v>169</v>
      </c>
      <c r="H174" s="85">
        <v>90</v>
      </c>
      <c r="I174" s="85">
        <v>79</v>
      </c>
      <c r="J174" s="86">
        <v>116</v>
      </c>
      <c r="K174" s="87" t="s">
        <v>2027</v>
      </c>
      <c r="L174" s="84">
        <f t="shared" si="386"/>
        <v>79</v>
      </c>
      <c r="M174" s="513">
        <v>44</v>
      </c>
      <c r="N174" s="513">
        <v>35</v>
      </c>
      <c r="O174" s="524">
        <v>51</v>
      </c>
      <c r="P174" s="87" t="s">
        <v>2028</v>
      </c>
      <c r="Q174" s="84">
        <f t="shared" si="317"/>
        <v>239</v>
      </c>
      <c r="R174" s="88">
        <v>133</v>
      </c>
      <c r="S174" s="88">
        <v>106</v>
      </c>
      <c r="T174" s="89">
        <v>119</v>
      </c>
      <c r="U174" s="87" t="s">
        <v>1772</v>
      </c>
      <c r="V174" s="435">
        <f t="shared" si="379"/>
        <v>129</v>
      </c>
      <c r="W174" s="436">
        <v>70</v>
      </c>
      <c r="X174" s="436">
        <v>59</v>
      </c>
      <c r="Y174" s="437">
        <v>76</v>
      </c>
      <c r="Z174" s="87" t="s">
        <v>2061</v>
      </c>
      <c r="AA174" s="84">
        <f t="shared" si="301"/>
        <v>109</v>
      </c>
      <c r="AB174" s="88">
        <v>62</v>
      </c>
      <c r="AC174" s="88">
        <v>47</v>
      </c>
      <c r="AD174" s="89">
        <v>59</v>
      </c>
      <c r="AE174" s="87" t="s">
        <v>2062</v>
      </c>
      <c r="AF174" s="84">
        <f t="shared" si="303"/>
        <v>133</v>
      </c>
      <c r="AG174" s="88">
        <v>64</v>
      </c>
      <c r="AH174" s="88">
        <v>69</v>
      </c>
      <c r="AI174" s="89">
        <v>88</v>
      </c>
      <c r="AJ174" s="87" t="s">
        <v>535</v>
      </c>
      <c r="AK174" s="84">
        <f t="shared" si="304"/>
        <v>59</v>
      </c>
      <c r="AL174" s="88">
        <v>33</v>
      </c>
      <c r="AM174" s="88">
        <v>26</v>
      </c>
      <c r="AN174" s="89">
        <v>31</v>
      </c>
      <c r="AO174" s="87" t="s">
        <v>2055</v>
      </c>
      <c r="AP174" s="435">
        <f t="shared" si="308"/>
        <v>94</v>
      </c>
      <c r="AQ174" s="436">
        <v>48</v>
      </c>
      <c r="AR174" s="436">
        <v>46</v>
      </c>
      <c r="AS174" s="437">
        <v>57</v>
      </c>
      <c r="AT174" s="87" t="s">
        <v>631</v>
      </c>
      <c r="AU174" s="84">
        <f t="shared" ref="AU174" si="406">SUM(AV174:AW174)</f>
        <v>148</v>
      </c>
      <c r="AV174" s="123">
        <v>87</v>
      </c>
      <c r="AW174" s="123">
        <v>61</v>
      </c>
      <c r="AX174" s="124">
        <v>92</v>
      </c>
    </row>
    <row r="175" spans="1:50" s="82" customFormat="1" ht="14.25" customHeight="1">
      <c r="A175" s="83" t="s">
        <v>2064</v>
      </c>
      <c r="B175" s="84">
        <f t="shared" si="375"/>
        <v>58</v>
      </c>
      <c r="C175" s="85">
        <v>25</v>
      </c>
      <c r="D175" s="85">
        <v>33</v>
      </c>
      <c r="E175" s="86">
        <v>58</v>
      </c>
      <c r="F175" s="87" t="s">
        <v>2057</v>
      </c>
      <c r="G175" s="84">
        <f t="shared" ref="G175" si="407">SUM(H175:I175)</f>
        <v>114</v>
      </c>
      <c r="H175" s="85">
        <v>56</v>
      </c>
      <c r="I175" s="85">
        <v>58</v>
      </c>
      <c r="J175" s="86">
        <v>68</v>
      </c>
      <c r="K175" s="87" t="s">
        <v>999</v>
      </c>
      <c r="L175" s="84">
        <f t="shared" si="386"/>
        <v>82</v>
      </c>
      <c r="M175" s="513">
        <v>42</v>
      </c>
      <c r="N175" s="513">
        <v>40</v>
      </c>
      <c r="O175" s="524">
        <v>45</v>
      </c>
      <c r="P175" s="87" t="s">
        <v>2036</v>
      </c>
      <c r="Q175" s="84">
        <f t="shared" si="317"/>
        <v>153</v>
      </c>
      <c r="R175" s="88">
        <v>82</v>
      </c>
      <c r="S175" s="88">
        <v>71</v>
      </c>
      <c r="T175" s="89">
        <v>80</v>
      </c>
      <c r="U175" s="97" t="s">
        <v>400</v>
      </c>
      <c r="V175" s="432">
        <f t="shared" si="379"/>
        <v>3988</v>
      </c>
      <c r="W175" s="432">
        <f>SUM(W176:W199)</f>
        <v>2103</v>
      </c>
      <c r="X175" s="432">
        <f t="shared" ref="X175:Y175" si="408">SUM(X176:X199)</f>
        <v>1885</v>
      </c>
      <c r="Y175" s="438">
        <f t="shared" si="408"/>
        <v>2163</v>
      </c>
      <c r="Z175" s="87" t="s">
        <v>2069</v>
      </c>
      <c r="AA175" s="84">
        <f t="shared" si="301"/>
        <v>87</v>
      </c>
      <c r="AB175" s="88">
        <v>51</v>
      </c>
      <c r="AC175" s="88">
        <v>36</v>
      </c>
      <c r="AD175" s="89">
        <v>42</v>
      </c>
      <c r="AE175" s="87" t="s">
        <v>2070</v>
      </c>
      <c r="AF175" s="84">
        <f t="shared" si="303"/>
        <v>126</v>
      </c>
      <c r="AG175" s="88">
        <v>67</v>
      </c>
      <c r="AH175" s="88">
        <v>59</v>
      </c>
      <c r="AI175" s="89">
        <v>82</v>
      </c>
      <c r="AJ175" s="87" t="s">
        <v>2071</v>
      </c>
      <c r="AK175" s="84">
        <f t="shared" si="304"/>
        <v>168</v>
      </c>
      <c r="AL175" s="88">
        <v>84</v>
      </c>
      <c r="AM175" s="88">
        <v>84</v>
      </c>
      <c r="AN175" s="89">
        <v>89</v>
      </c>
      <c r="AO175" s="87" t="s">
        <v>2063</v>
      </c>
      <c r="AP175" s="435">
        <f t="shared" si="308"/>
        <v>104</v>
      </c>
      <c r="AQ175" s="436">
        <v>52</v>
      </c>
      <c r="AR175" s="436">
        <v>52</v>
      </c>
      <c r="AS175" s="437">
        <v>60</v>
      </c>
      <c r="AT175" s="87" t="s">
        <v>632</v>
      </c>
      <c r="AU175" s="84">
        <f t="shared" ref="AU175" si="409">SUM(AV175:AW175)</f>
        <v>120</v>
      </c>
      <c r="AV175" s="123">
        <v>65</v>
      </c>
      <c r="AW175" s="123">
        <v>55</v>
      </c>
      <c r="AX175" s="124">
        <v>64</v>
      </c>
    </row>
    <row r="176" spans="1:50" s="82" customFormat="1" ht="14.25" customHeight="1">
      <c r="A176" s="83" t="s">
        <v>2073</v>
      </c>
      <c r="B176" s="84">
        <f t="shared" si="375"/>
        <v>189</v>
      </c>
      <c r="C176" s="85">
        <v>91</v>
      </c>
      <c r="D176" s="85">
        <v>98</v>
      </c>
      <c r="E176" s="86">
        <v>189</v>
      </c>
      <c r="F176" s="87" t="s">
        <v>2065</v>
      </c>
      <c r="G176" s="84">
        <f t="shared" ref="G176" si="410">SUM(H176:I176)</f>
        <v>378</v>
      </c>
      <c r="H176" s="85">
        <v>206</v>
      </c>
      <c r="I176" s="85">
        <v>172</v>
      </c>
      <c r="J176" s="86">
        <v>209</v>
      </c>
      <c r="K176" s="87" t="s">
        <v>1007</v>
      </c>
      <c r="L176" s="84">
        <f t="shared" si="386"/>
        <v>74</v>
      </c>
      <c r="M176" s="513">
        <v>42</v>
      </c>
      <c r="N176" s="513">
        <v>32</v>
      </c>
      <c r="O176" s="524">
        <v>52</v>
      </c>
      <c r="P176" s="87" t="s">
        <v>2044</v>
      </c>
      <c r="Q176" s="84">
        <f t="shared" si="317"/>
        <v>127</v>
      </c>
      <c r="R176" s="88">
        <v>65</v>
      </c>
      <c r="S176" s="88">
        <v>62</v>
      </c>
      <c r="T176" s="89">
        <v>60</v>
      </c>
      <c r="U176" s="87" t="s">
        <v>1788</v>
      </c>
      <c r="V176" s="435">
        <v>207</v>
      </c>
      <c r="W176" s="436">
        <v>116</v>
      </c>
      <c r="X176" s="436">
        <v>91</v>
      </c>
      <c r="Y176" s="437">
        <v>113</v>
      </c>
      <c r="Z176" s="87" t="s">
        <v>1814</v>
      </c>
      <c r="AA176" s="84">
        <f t="shared" si="301"/>
        <v>84</v>
      </c>
      <c r="AB176" s="88">
        <v>38</v>
      </c>
      <c r="AC176" s="88">
        <v>46</v>
      </c>
      <c r="AD176" s="89">
        <v>50</v>
      </c>
      <c r="AE176" s="101" t="s">
        <v>308</v>
      </c>
      <c r="AF176" s="98">
        <f t="shared" si="303"/>
        <v>4163</v>
      </c>
      <c r="AG176" s="99">
        <f>SUM(AG177:AG201)</f>
        <v>2118</v>
      </c>
      <c r="AH176" s="99">
        <f t="shared" ref="AH176:AI176" si="411">SUM(AH177:AH201)</f>
        <v>2045</v>
      </c>
      <c r="AI176" s="100">
        <f t="shared" si="411"/>
        <v>2352</v>
      </c>
      <c r="AJ176" s="87" t="s">
        <v>2078</v>
      </c>
      <c r="AK176" s="84">
        <f t="shared" si="304"/>
        <v>110</v>
      </c>
      <c r="AL176" s="88">
        <v>50</v>
      </c>
      <c r="AM176" s="88">
        <v>60</v>
      </c>
      <c r="AN176" s="89">
        <v>61</v>
      </c>
      <c r="AO176" s="87" t="s">
        <v>2072</v>
      </c>
      <c r="AP176" s="435">
        <f t="shared" si="308"/>
        <v>90</v>
      </c>
      <c r="AQ176" s="436">
        <v>48</v>
      </c>
      <c r="AR176" s="436">
        <v>42</v>
      </c>
      <c r="AS176" s="437">
        <v>49</v>
      </c>
      <c r="AT176" s="87" t="s">
        <v>633</v>
      </c>
      <c r="AU176" s="84">
        <f t="shared" ref="AU176" si="412">SUM(AV176:AW176)</f>
        <v>137</v>
      </c>
      <c r="AV176" s="123">
        <v>74</v>
      </c>
      <c r="AW176" s="123">
        <v>63</v>
      </c>
      <c r="AX176" s="124">
        <v>73</v>
      </c>
    </row>
    <row r="177" spans="1:50" s="82" customFormat="1" ht="14.25" customHeight="1">
      <c r="A177" s="83" t="s">
        <v>2080</v>
      </c>
      <c r="B177" s="84">
        <f t="shared" si="375"/>
        <v>23</v>
      </c>
      <c r="C177" s="85">
        <v>12</v>
      </c>
      <c r="D177" s="85">
        <v>11</v>
      </c>
      <c r="E177" s="86">
        <v>23</v>
      </c>
      <c r="F177" s="87" t="s">
        <v>2074</v>
      </c>
      <c r="G177" s="84">
        <f t="shared" ref="G177" si="413">SUM(H177:I177)</f>
        <v>692</v>
      </c>
      <c r="H177" s="85">
        <v>367</v>
      </c>
      <c r="I177" s="85">
        <v>325</v>
      </c>
      <c r="J177" s="86">
        <v>386</v>
      </c>
      <c r="K177" s="87" t="s">
        <v>2051</v>
      </c>
      <c r="L177" s="84">
        <f t="shared" si="386"/>
        <v>201</v>
      </c>
      <c r="M177" s="513">
        <v>102</v>
      </c>
      <c r="N177" s="513">
        <v>99</v>
      </c>
      <c r="O177" s="524">
        <v>98</v>
      </c>
      <c r="P177" s="87" t="s">
        <v>2052</v>
      </c>
      <c r="Q177" s="84">
        <f t="shared" si="317"/>
        <v>305</v>
      </c>
      <c r="R177" s="88">
        <v>169</v>
      </c>
      <c r="S177" s="88">
        <v>136</v>
      </c>
      <c r="T177" s="89">
        <v>197</v>
      </c>
      <c r="U177" s="87" t="s">
        <v>1796</v>
      </c>
      <c r="V177" s="435">
        <v>507</v>
      </c>
      <c r="W177" s="436">
        <v>255</v>
      </c>
      <c r="X177" s="436">
        <v>252</v>
      </c>
      <c r="Y177" s="437">
        <v>251</v>
      </c>
      <c r="Z177" s="87" t="s">
        <v>1822</v>
      </c>
      <c r="AA177" s="84">
        <f t="shared" si="301"/>
        <v>86</v>
      </c>
      <c r="AB177" s="88">
        <v>46</v>
      </c>
      <c r="AC177" s="88">
        <v>40</v>
      </c>
      <c r="AD177" s="89">
        <v>49</v>
      </c>
      <c r="AE177" s="87" t="s">
        <v>2085</v>
      </c>
      <c r="AF177" s="84">
        <f t="shared" si="303"/>
        <v>209</v>
      </c>
      <c r="AG177" s="88">
        <v>108</v>
      </c>
      <c r="AH177" s="88">
        <v>101</v>
      </c>
      <c r="AI177" s="89">
        <v>114</v>
      </c>
      <c r="AJ177" s="87" t="s">
        <v>2086</v>
      </c>
      <c r="AK177" s="84">
        <f t="shared" si="304"/>
        <v>81</v>
      </c>
      <c r="AL177" s="88">
        <v>35</v>
      </c>
      <c r="AM177" s="88">
        <v>46</v>
      </c>
      <c r="AN177" s="89">
        <v>40</v>
      </c>
      <c r="AO177" s="87" t="s">
        <v>2079</v>
      </c>
      <c r="AP177" s="435">
        <f t="shared" si="308"/>
        <v>122</v>
      </c>
      <c r="AQ177" s="436">
        <v>64</v>
      </c>
      <c r="AR177" s="436">
        <v>58</v>
      </c>
      <c r="AS177" s="437">
        <v>64</v>
      </c>
      <c r="AT177" s="87" t="s">
        <v>634</v>
      </c>
      <c r="AU177" s="84">
        <f t="shared" ref="AU177" si="414">SUM(AV177:AW177)</f>
        <v>154</v>
      </c>
      <c r="AV177" s="123">
        <v>84</v>
      </c>
      <c r="AW177" s="123">
        <v>70</v>
      </c>
      <c r="AX177" s="124">
        <v>77</v>
      </c>
    </row>
    <row r="178" spans="1:50" s="82" customFormat="1" ht="14.25" customHeight="1">
      <c r="A178" s="83" t="s">
        <v>2088</v>
      </c>
      <c r="B178" s="84">
        <f t="shared" si="375"/>
        <v>90</v>
      </c>
      <c r="C178" s="85">
        <v>41</v>
      </c>
      <c r="D178" s="85">
        <v>49</v>
      </c>
      <c r="E178" s="86">
        <v>90</v>
      </c>
      <c r="F178" s="87" t="s">
        <v>2081</v>
      </c>
      <c r="G178" s="84">
        <f t="shared" ref="G178" si="415">SUM(H178:I178)</f>
        <v>381</v>
      </c>
      <c r="H178" s="85">
        <v>210</v>
      </c>
      <c r="I178" s="85">
        <v>171</v>
      </c>
      <c r="J178" s="86">
        <v>206</v>
      </c>
      <c r="K178" s="87" t="s">
        <v>2058</v>
      </c>
      <c r="L178" s="84">
        <f t="shared" si="386"/>
        <v>144</v>
      </c>
      <c r="M178" s="513">
        <v>66</v>
      </c>
      <c r="N178" s="513">
        <v>78</v>
      </c>
      <c r="O178" s="524">
        <v>79</v>
      </c>
      <c r="P178" s="87" t="s">
        <v>2059</v>
      </c>
      <c r="Q178" s="84">
        <f t="shared" si="317"/>
        <v>204</v>
      </c>
      <c r="R178" s="88">
        <v>110</v>
      </c>
      <c r="S178" s="88">
        <v>94</v>
      </c>
      <c r="T178" s="89">
        <v>111</v>
      </c>
      <c r="U178" s="87" t="s">
        <v>1804</v>
      </c>
      <c r="V178" s="435">
        <v>246</v>
      </c>
      <c r="W178" s="436">
        <v>126</v>
      </c>
      <c r="X178" s="436">
        <v>120</v>
      </c>
      <c r="Y178" s="437">
        <v>129</v>
      </c>
      <c r="Z178" s="87" t="s">
        <v>2093</v>
      </c>
      <c r="AA178" s="84">
        <f t="shared" si="301"/>
        <v>64</v>
      </c>
      <c r="AB178" s="88">
        <v>24</v>
      </c>
      <c r="AC178" s="88">
        <v>40</v>
      </c>
      <c r="AD178" s="89">
        <v>43</v>
      </c>
      <c r="AE178" s="87" t="s">
        <v>2094</v>
      </c>
      <c r="AF178" s="84">
        <f t="shared" si="303"/>
        <v>208</v>
      </c>
      <c r="AG178" s="88">
        <v>109</v>
      </c>
      <c r="AH178" s="88">
        <v>99</v>
      </c>
      <c r="AI178" s="89">
        <v>112</v>
      </c>
      <c r="AJ178" s="87" t="s">
        <v>2095</v>
      </c>
      <c r="AK178" s="84">
        <f t="shared" si="304"/>
        <v>68</v>
      </c>
      <c r="AL178" s="88">
        <v>35</v>
      </c>
      <c r="AM178" s="88">
        <v>33</v>
      </c>
      <c r="AN178" s="89">
        <v>36</v>
      </c>
      <c r="AO178" s="87" t="s">
        <v>2087</v>
      </c>
      <c r="AP178" s="435">
        <f t="shared" si="308"/>
        <v>74</v>
      </c>
      <c r="AQ178" s="436">
        <v>44</v>
      </c>
      <c r="AR178" s="436">
        <v>30</v>
      </c>
      <c r="AS178" s="437">
        <v>51</v>
      </c>
      <c r="AT178" s="97" t="s">
        <v>360</v>
      </c>
      <c r="AU178" s="98">
        <f t="shared" ref="AU178" si="416">SUM(AV178:AW178)</f>
        <v>3259</v>
      </c>
      <c r="AV178" s="99">
        <f>SUM(AV179:AV207)</f>
        <v>1719</v>
      </c>
      <c r="AW178" s="99">
        <f>SUM(AW179:AW207)</f>
        <v>1540</v>
      </c>
      <c r="AX178" s="100">
        <f>SUM(AX179:AX207)</f>
        <v>1827</v>
      </c>
    </row>
    <row r="179" spans="1:50" s="82" customFormat="1" ht="14.25" customHeight="1">
      <c r="A179" s="83" t="s">
        <v>2097</v>
      </c>
      <c r="B179" s="84">
        <f t="shared" si="375"/>
        <v>81</v>
      </c>
      <c r="C179" s="85">
        <v>46</v>
      </c>
      <c r="D179" s="85">
        <v>35</v>
      </c>
      <c r="E179" s="86">
        <v>81</v>
      </c>
      <c r="F179" s="87" t="s">
        <v>2089</v>
      </c>
      <c r="G179" s="84">
        <f t="shared" ref="G179" si="417">SUM(H179:I179)</f>
        <v>1119</v>
      </c>
      <c r="H179" s="85">
        <v>624</v>
      </c>
      <c r="I179" s="85">
        <v>495</v>
      </c>
      <c r="J179" s="86">
        <v>547</v>
      </c>
      <c r="K179" s="87" t="s">
        <v>2066</v>
      </c>
      <c r="L179" s="84">
        <f t="shared" si="386"/>
        <v>206</v>
      </c>
      <c r="M179" s="513">
        <v>99</v>
      </c>
      <c r="N179" s="513">
        <v>107</v>
      </c>
      <c r="O179" s="524">
        <v>101</v>
      </c>
      <c r="P179" s="87" t="s">
        <v>2067</v>
      </c>
      <c r="Q179" s="84">
        <f t="shared" si="317"/>
        <v>60</v>
      </c>
      <c r="R179" s="88">
        <v>31</v>
      </c>
      <c r="S179" s="88">
        <v>29</v>
      </c>
      <c r="T179" s="89">
        <v>38</v>
      </c>
      <c r="U179" s="87" t="s">
        <v>1812</v>
      </c>
      <c r="V179" s="435">
        <v>322</v>
      </c>
      <c r="W179" s="436">
        <v>165</v>
      </c>
      <c r="X179" s="436">
        <v>157</v>
      </c>
      <c r="Y179" s="437">
        <v>170</v>
      </c>
      <c r="Z179" s="87" t="s">
        <v>2101</v>
      </c>
      <c r="AA179" s="84">
        <f t="shared" si="301"/>
        <v>105</v>
      </c>
      <c r="AB179" s="88">
        <v>48</v>
      </c>
      <c r="AC179" s="88">
        <v>57</v>
      </c>
      <c r="AD179" s="89">
        <v>61</v>
      </c>
      <c r="AE179" s="87" t="s">
        <v>2102</v>
      </c>
      <c r="AF179" s="84">
        <f t="shared" si="303"/>
        <v>124</v>
      </c>
      <c r="AG179" s="88">
        <v>65</v>
      </c>
      <c r="AH179" s="88">
        <v>59</v>
      </c>
      <c r="AI179" s="89">
        <v>74</v>
      </c>
      <c r="AJ179" s="87" t="s">
        <v>2103</v>
      </c>
      <c r="AK179" s="84">
        <f t="shared" si="304"/>
        <v>93</v>
      </c>
      <c r="AL179" s="88">
        <v>44</v>
      </c>
      <c r="AM179" s="88">
        <v>49</v>
      </c>
      <c r="AN179" s="89">
        <v>54</v>
      </c>
      <c r="AO179" s="87" t="s">
        <v>2096</v>
      </c>
      <c r="AP179" s="435">
        <f t="shared" si="308"/>
        <v>77</v>
      </c>
      <c r="AQ179" s="436">
        <v>40</v>
      </c>
      <c r="AR179" s="436">
        <v>37</v>
      </c>
      <c r="AS179" s="437">
        <v>39</v>
      </c>
      <c r="AT179" s="87" t="s">
        <v>635</v>
      </c>
      <c r="AU179" s="84">
        <f t="shared" ref="AU179" si="418">SUM(AV179:AW179)</f>
        <v>222</v>
      </c>
      <c r="AV179" s="123">
        <v>117</v>
      </c>
      <c r="AW179" s="123">
        <v>105</v>
      </c>
      <c r="AX179" s="124">
        <v>125</v>
      </c>
    </row>
    <row r="180" spans="1:50" s="82" customFormat="1" ht="14.25" customHeight="1">
      <c r="A180" s="83" t="s">
        <v>2105</v>
      </c>
      <c r="B180" s="84">
        <f t="shared" si="375"/>
        <v>110</v>
      </c>
      <c r="C180" s="85">
        <v>54</v>
      </c>
      <c r="D180" s="85">
        <v>56</v>
      </c>
      <c r="E180" s="86">
        <v>110</v>
      </c>
      <c r="F180" s="97" t="s">
        <v>245</v>
      </c>
      <c r="G180" s="98">
        <f t="shared" ref="G180" si="419">SUM(H180:I180)</f>
        <v>4660</v>
      </c>
      <c r="H180" s="125">
        <f>SUM(H181:H214)</f>
        <v>2339</v>
      </c>
      <c r="I180" s="125">
        <f t="shared" ref="I180:J180" si="420">SUM(I181:I214)</f>
        <v>2321</v>
      </c>
      <c r="J180" s="126">
        <f t="shared" si="420"/>
        <v>2682</v>
      </c>
      <c r="K180" s="87" t="s">
        <v>2075</v>
      </c>
      <c r="L180" s="84">
        <f t="shared" si="386"/>
        <v>253</v>
      </c>
      <c r="M180" s="513">
        <v>133</v>
      </c>
      <c r="N180" s="513">
        <v>120</v>
      </c>
      <c r="O180" s="524">
        <v>129</v>
      </c>
      <c r="P180" s="87" t="s">
        <v>2076</v>
      </c>
      <c r="Q180" s="84">
        <f t="shared" si="317"/>
        <v>58</v>
      </c>
      <c r="R180" s="88">
        <v>26</v>
      </c>
      <c r="S180" s="88">
        <v>32</v>
      </c>
      <c r="T180" s="89">
        <v>33</v>
      </c>
      <c r="U180" s="87" t="s">
        <v>1820</v>
      </c>
      <c r="V180" s="435">
        <v>218</v>
      </c>
      <c r="W180" s="436">
        <v>122</v>
      </c>
      <c r="X180" s="436">
        <v>96</v>
      </c>
      <c r="Y180" s="437">
        <v>115</v>
      </c>
      <c r="Z180" s="87" t="s">
        <v>2110</v>
      </c>
      <c r="AA180" s="84">
        <f t="shared" si="301"/>
        <v>76</v>
      </c>
      <c r="AB180" s="88">
        <v>30</v>
      </c>
      <c r="AC180" s="88">
        <v>46</v>
      </c>
      <c r="AD180" s="89">
        <v>54</v>
      </c>
      <c r="AE180" s="87" t="s">
        <v>2111</v>
      </c>
      <c r="AF180" s="84">
        <f t="shared" si="303"/>
        <v>161</v>
      </c>
      <c r="AG180" s="88">
        <v>83</v>
      </c>
      <c r="AH180" s="88">
        <v>78</v>
      </c>
      <c r="AI180" s="89">
        <v>83</v>
      </c>
      <c r="AJ180" s="87" t="s">
        <v>2112</v>
      </c>
      <c r="AK180" s="84">
        <f t="shared" si="304"/>
        <v>105</v>
      </c>
      <c r="AL180" s="88">
        <v>59</v>
      </c>
      <c r="AM180" s="88">
        <v>46</v>
      </c>
      <c r="AN180" s="89">
        <v>55</v>
      </c>
      <c r="AO180" s="87" t="s">
        <v>2104</v>
      </c>
      <c r="AP180" s="435">
        <f t="shared" si="308"/>
        <v>151</v>
      </c>
      <c r="AQ180" s="436">
        <v>68</v>
      </c>
      <c r="AR180" s="436">
        <v>83</v>
      </c>
      <c r="AS180" s="437">
        <v>90</v>
      </c>
      <c r="AT180" s="87" t="s">
        <v>636</v>
      </c>
      <c r="AU180" s="84">
        <f t="shared" ref="AU180" si="421">SUM(AV180:AW180)</f>
        <v>120</v>
      </c>
      <c r="AV180" s="123">
        <v>65</v>
      </c>
      <c r="AW180" s="123">
        <v>55</v>
      </c>
      <c r="AX180" s="124">
        <v>70</v>
      </c>
    </row>
    <row r="181" spans="1:50" s="82" customFormat="1" ht="14.25" customHeight="1">
      <c r="A181" s="83" t="s">
        <v>2114</v>
      </c>
      <c r="B181" s="84">
        <f t="shared" si="375"/>
        <v>113</v>
      </c>
      <c r="C181" s="85">
        <v>52</v>
      </c>
      <c r="D181" s="85">
        <v>61</v>
      </c>
      <c r="E181" s="86">
        <v>113</v>
      </c>
      <c r="F181" s="87" t="s">
        <v>2106</v>
      </c>
      <c r="G181" s="84">
        <f t="shared" ref="G181" si="422">SUM(H181:I181)</f>
        <v>352</v>
      </c>
      <c r="H181" s="85">
        <v>164</v>
      </c>
      <c r="I181" s="85">
        <v>188</v>
      </c>
      <c r="J181" s="86">
        <v>189</v>
      </c>
      <c r="K181" s="87" t="s">
        <v>2082</v>
      </c>
      <c r="L181" s="84">
        <f t="shared" si="386"/>
        <v>300</v>
      </c>
      <c r="M181" s="513">
        <v>146</v>
      </c>
      <c r="N181" s="513">
        <v>154</v>
      </c>
      <c r="O181" s="524">
        <v>136</v>
      </c>
      <c r="P181" s="87" t="s">
        <v>2083</v>
      </c>
      <c r="Q181" s="84">
        <f t="shared" si="317"/>
        <v>127</v>
      </c>
      <c r="R181" s="88">
        <v>63</v>
      </c>
      <c r="S181" s="88">
        <v>64</v>
      </c>
      <c r="T181" s="89">
        <v>71</v>
      </c>
      <c r="U181" s="87" t="s">
        <v>1827</v>
      </c>
      <c r="V181" s="435">
        <v>219</v>
      </c>
      <c r="W181" s="436">
        <v>114</v>
      </c>
      <c r="X181" s="436">
        <v>105</v>
      </c>
      <c r="Y181" s="437">
        <v>113</v>
      </c>
      <c r="Z181" s="87" t="s">
        <v>2118</v>
      </c>
      <c r="AA181" s="84">
        <f t="shared" si="301"/>
        <v>104</v>
      </c>
      <c r="AB181" s="88">
        <v>45</v>
      </c>
      <c r="AC181" s="88">
        <v>59</v>
      </c>
      <c r="AD181" s="89">
        <v>65</v>
      </c>
      <c r="AE181" s="87" t="s">
        <v>2119</v>
      </c>
      <c r="AF181" s="84">
        <f t="shared" si="303"/>
        <v>316</v>
      </c>
      <c r="AG181" s="88">
        <v>158</v>
      </c>
      <c r="AH181" s="88">
        <v>158</v>
      </c>
      <c r="AI181" s="89">
        <v>160</v>
      </c>
      <c r="AJ181" s="97" t="s">
        <v>418</v>
      </c>
      <c r="AK181" s="98">
        <f t="shared" si="304"/>
        <v>1865</v>
      </c>
      <c r="AL181" s="99">
        <f>SUM(AL182:AL197)</f>
        <v>952</v>
      </c>
      <c r="AM181" s="99">
        <f t="shared" ref="AM181:AN181" si="423">SUM(AM182:AM197)</f>
        <v>913</v>
      </c>
      <c r="AN181" s="100">
        <f t="shared" si="423"/>
        <v>1056</v>
      </c>
      <c r="AO181" s="87" t="s">
        <v>2113</v>
      </c>
      <c r="AP181" s="435">
        <f t="shared" si="308"/>
        <v>84</v>
      </c>
      <c r="AQ181" s="436">
        <v>47</v>
      </c>
      <c r="AR181" s="436">
        <v>37</v>
      </c>
      <c r="AS181" s="437">
        <v>49</v>
      </c>
      <c r="AT181" s="87" t="s">
        <v>637</v>
      </c>
      <c r="AU181" s="84">
        <f t="shared" ref="AU181" si="424">SUM(AV181:AW181)</f>
        <v>96</v>
      </c>
      <c r="AV181" s="123">
        <v>52</v>
      </c>
      <c r="AW181" s="123">
        <v>44</v>
      </c>
      <c r="AX181" s="124">
        <v>58</v>
      </c>
    </row>
    <row r="182" spans="1:50" s="82" customFormat="1" ht="14.25" customHeight="1">
      <c r="A182" s="83" t="s">
        <v>2121</v>
      </c>
      <c r="B182" s="84">
        <f t="shared" si="375"/>
        <v>135</v>
      </c>
      <c r="C182" s="85">
        <v>64</v>
      </c>
      <c r="D182" s="85">
        <v>71</v>
      </c>
      <c r="E182" s="86">
        <v>135</v>
      </c>
      <c r="F182" s="87" t="s">
        <v>2115</v>
      </c>
      <c r="G182" s="84">
        <f t="shared" ref="G182" si="425">SUM(H182:I182)</f>
        <v>74</v>
      </c>
      <c r="H182" s="85">
        <v>40</v>
      </c>
      <c r="I182" s="85">
        <v>34</v>
      </c>
      <c r="J182" s="86">
        <v>45</v>
      </c>
      <c r="K182" s="87" t="s">
        <v>2090</v>
      </c>
      <c r="L182" s="84">
        <f t="shared" si="386"/>
        <v>267</v>
      </c>
      <c r="M182" s="513">
        <v>129</v>
      </c>
      <c r="N182" s="513">
        <v>138</v>
      </c>
      <c r="O182" s="524">
        <v>126</v>
      </c>
      <c r="P182" s="87" t="s">
        <v>2091</v>
      </c>
      <c r="Q182" s="84">
        <f t="shared" si="317"/>
        <v>149</v>
      </c>
      <c r="R182" s="88">
        <v>70</v>
      </c>
      <c r="S182" s="88">
        <v>79</v>
      </c>
      <c r="T182" s="89">
        <v>83</v>
      </c>
      <c r="U182" s="87" t="s">
        <v>1835</v>
      </c>
      <c r="V182" s="435">
        <v>147</v>
      </c>
      <c r="W182" s="436">
        <v>74</v>
      </c>
      <c r="X182" s="436">
        <v>73</v>
      </c>
      <c r="Y182" s="437">
        <v>82</v>
      </c>
      <c r="Z182" s="87" t="s">
        <v>2126</v>
      </c>
      <c r="AA182" s="84">
        <f t="shared" si="301"/>
        <v>92</v>
      </c>
      <c r="AB182" s="88">
        <v>48</v>
      </c>
      <c r="AC182" s="88">
        <v>44</v>
      </c>
      <c r="AD182" s="89">
        <v>57</v>
      </c>
      <c r="AE182" s="87" t="s">
        <v>2127</v>
      </c>
      <c r="AF182" s="84">
        <f t="shared" si="303"/>
        <v>233</v>
      </c>
      <c r="AG182" s="88">
        <v>112</v>
      </c>
      <c r="AH182" s="88">
        <v>121</v>
      </c>
      <c r="AI182" s="89">
        <v>130</v>
      </c>
      <c r="AJ182" s="87" t="s">
        <v>2128</v>
      </c>
      <c r="AK182" s="84">
        <f t="shared" si="304"/>
        <v>84</v>
      </c>
      <c r="AL182" s="88">
        <v>44</v>
      </c>
      <c r="AM182" s="88">
        <v>40</v>
      </c>
      <c r="AN182" s="89">
        <v>49</v>
      </c>
      <c r="AO182" s="87" t="s">
        <v>2120</v>
      </c>
      <c r="AP182" s="435">
        <f t="shared" si="308"/>
        <v>215</v>
      </c>
      <c r="AQ182" s="436">
        <v>97</v>
      </c>
      <c r="AR182" s="436">
        <v>118</v>
      </c>
      <c r="AS182" s="437">
        <v>124</v>
      </c>
      <c r="AT182" s="87" t="s">
        <v>638</v>
      </c>
      <c r="AU182" s="84">
        <f t="shared" ref="AU182" si="426">SUM(AV182:AW182)</f>
        <v>298</v>
      </c>
      <c r="AV182" s="123">
        <v>160</v>
      </c>
      <c r="AW182" s="123">
        <v>138</v>
      </c>
      <c r="AX182" s="124">
        <v>154</v>
      </c>
    </row>
    <row r="183" spans="1:50" s="82" customFormat="1" ht="14.25" customHeight="1">
      <c r="A183" s="83" t="s">
        <v>2130</v>
      </c>
      <c r="B183" s="84">
        <f t="shared" si="375"/>
        <v>73</v>
      </c>
      <c r="C183" s="85">
        <v>38</v>
      </c>
      <c r="D183" s="85">
        <v>35</v>
      </c>
      <c r="E183" s="86">
        <v>73</v>
      </c>
      <c r="F183" s="87" t="s">
        <v>2122</v>
      </c>
      <c r="G183" s="84">
        <f t="shared" ref="G183" si="427">SUM(H183:I183)</f>
        <v>91</v>
      </c>
      <c r="H183" s="85">
        <v>47</v>
      </c>
      <c r="I183" s="85">
        <v>44</v>
      </c>
      <c r="J183" s="86">
        <v>40</v>
      </c>
      <c r="K183" s="87" t="s">
        <v>2098</v>
      </c>
      <c r="L183" s="84">
        <f t="shared" si="386"/>
        <v>217</v>
      </c>
      <c r="M183" s="513">
        <v>111</v>
      </c>
      <c r="N183" s="513">
        <v>106</v>
      </c>
      <c r="O183" s="524">
        <v>113</v>
      </c>
      <c r="P183" s="87" t="s">
        <v>2099</v>
      </c>
      <c r="Q183" s="84">
        <f t="shared" si="317"/>
        <v>65</v>
      </c>
      <c r="R183" s="88">
        <v>30</v>
      </c>
      <c r="S183" s="88">
        <v>35</v>
      </c>
      <c r="T183" s="89">
        <v>44</v>
      </c>
      <c r="U183" s="87" t="s">
        <v>1842</v>
      </c>
      <c r="V183" s="435">
        <v>179</v>
      </c>
      <c r="W183" s="436">
        <v>103</v>
      </c>
      <c r="X183" s="436">
        <v>76</v>
      </c>
      <c r="Y183" s="437">
        <v>98</v>
      </c>
      <c r="Z183" s="87" t="s">
        <v>2133</v>
      </c>
      <c r="AA183" s="84">
        <f t="shared" si="301"/>
        <v>83</v>
      </c>
      <c r="AB183" s="88">
        <v>45</v>
      </c>
      <c r="AC183" s="88">
        <v>38</v>
      </c>
      <c r="AD183" s="89">
        <v>50</v>
      </c>
      <c r="AE183" s="87" t="s">
        <v>2134</v>
      </c>
      <c r="AF183" s="84">
        <f t="shared" si="303"/>
        <v>54</v>
      </c>
      <c r="AG183" s="88">
        <v>28</v>
      </c>
      <c r="AH183" s="88">
        <v>26</v>
      </c>
      <c r="AI183" s="89">
        <v>27</v>
      </c>
      <c r="AJ183" s="87" t="s">
        <v>2135</v>
      </c>
      <c r="AK183" s="84">
        <f t="shared" si="304"/>
        <v>152</v>
      </c>
      <c r="AL183" s="88">
        <v>77</v>
      </c>
      <c r="AM183" s="88">
        <v>75</v>
      </c>
      <c r="AN183" s="89">
        <v>87</v>
      </c>
      <c r="AO183" s="87" t="s">
        <v>2129</v>
      </c>
      <c r="AP183" s="435">
        <f t="shared" si="308"/>
        <v>188</v>
      </c>
      <c r="AQ183" s="436">
        <v>97</v>
      </c>
      <c r="AR183" s="436">
        <v>91</v>
      </c>
      <c r="AS183" s="437">
        <v>97</v>
      </c>
      <c r="AT183" s="87" t="s">
        <v>639</v>
      </c>
      <c r="AU183" s="84">
        <f t="shared" ref="AU183" si="428">SUM(AV183:AW183)</f>
        <v>178</v>
      </c>
      <c r="AV183" s="123">
        <v>95</v>
      </c>
      <c r="AW183" s="123">
        <v>83</v>
      </c>
      <c r="AX183" s="124">
        <v>103</v>
      </c>
    </row>
    <row r="184" spans="1:50" s="82" customFormat="1" ht="14.25" customHeight="1">
      <c r="A184" s="83" t="s">
        <v>2137</v>
      </c>
      <c r="B184" s="84">
        <f t="shared" si="375"/>
        <v>65</v>
      </c>
      <c r="C184" s="85">
        <v>31</v>
      </c>
      <c r="D184" s="85">
        <v>34</v>
      </c>
      <c r="E184" s="86">
        <v>65</v>
      </c>
      <c r="F184" s="87" t="s">
        <v>2131</v>
      </c>
      <c r="G184" s="84">
        <f t="shared" ref="G184" si="429">SUM(H184:I184)</f>
        <v>106</v>
      </c>
      <c r="H184" s="85">
        <v>57</v>
      </c>
      <c r="I184" s="85">
        <v>49</v>
      </c>
      <c r="J184" s="86">
        <v>64</v>
      </c>
      <c r="K184" s="87" t="s">
        <v>2107</v>
      </c>
      <c r="L184" s="84">
        <f t="shared" si="386"/>
        <v>311</v>
      </c>
      <c r="M184" s="513">
        <v>162</v>
      </c>
      <c r="N184" s="513">
        <v>149</v>
      </c>
      <c r="O184" s="524">
        <v>145</v>
      </c>
      <c r="P184" s="87" t="s">
        <v>2108</v>
      </c>
      <c r="Q184" s="84">
        <f t="shared" si="317"/>
        <v>305</v>
      </c>
      <c r="R184" s="88">
        <v>160</v>
      </c>
      <c r="S184" s="88">
        <v>145</v>
      </c>
      <c r="T184" s="89">
        <v>155</v>
      </c>
      <c r="U184" s="87" t="s">
        <v>1851</v>
      </c>
      <c r="V184" s="435">
        <v>108</v>
      </c>
      <c r="W184" s="436">
        <v>53</v>
      </c>
      <c r="X184" s="436">
        <v>55</v>
      </c>
      <c r="Y184" s="437">
        <v>62</v>
      </c>
      <c r="Z184" s="87" t="s">
        <v>2141</v>
      </c>
      <c r="AA184" s="84">
        <f t="shared" si="301"/>
        <v>131</v>
      </c>
      <c r="AB184" s="88">
        <v>65</v>
      </c>
      <c r="AC184" s="88">
        <v>66</v>
      </c>
      <c r="AD184" s="89">
        <v>71</v>
      </c>
      <c r="AE184" s="87" t="s">
        <v>2142</v>
      </c>
      <c r="AF184" s="84">
        <f t="shared" si="303"/>
        <v>119</v>
      </c>
      <c r="AG184" s="88">
        <v>67</v>
      </c>
      <c r="AH184" s="88">
        <v>52</v>
      </c>
      <c r="AI184" s="89">
        <v>64</v>
      </c>
      <c r="AJ184" s="87" t="s">
        <v>2024</v>
      </c>
      <c r="AK184" s="84">
        <f t="shared" si="304"/>
        <v>113</v>
      </c>
      <c r="AL184" s="88">
        <v>60</v>
      </c>
      <c r="AM184" s="88">
        <v>53</v>
      </c>
      <c r="AN184" s="89">
        <v>73</v>
      </c>
      <c r="AO184" s="87" t="s">
        <v>2136</v>
      </c>
      <c r="AP184" s="435">
        <f t="shared" si="308"/>
        <v>94</v>
      </c>
      <c r="AQ184" s="436">
        <v>48</v>
      </c>
      <c r="AR184" s="436">
        <v>46</v>
      </c>
      <c r="AS184" s="437">
        <v>54</v>
      </c>
      <c r="AT184" s="87" t="s">
        <v>640</v>
      </c>
      <c r="AU184" s="84">
        <f t="shared" ref="AU184" si="430">SUM(AV184:AW184)</f>
        <v>171</v>
      </c>
      <c r="AV184" s="123">
        <v>84</v>
      </c>
      <c r="AW184" s="123">
        <v>87</v>
      </c>
      <c r="AX184" s="124">
        <v>96</v>
      </c>
    </row>
    <row r="185" spans="1:50" s="82" customFormat="1" ht="14.25" customHeight="1">
      <c r="A185" s="83" t="s">
        <v>1697</v>
      </c>
      <c r="B185" s="84">
        <f t="shared" si="375"/>
        <v>82</v>
      </c>
      <c r="C185" s="85">
        <v>47</v>
      </c>
      <c r="D185" s="85">
        <v>35</v>
      </c>
      <c r="E185" s="86">
        <v>82</v>
      </c>
      <c r="F185" s="87" t="s">
        <v>2138</v>
      </c>
      <c r="G185" s="84">
        <f t="shared" ref="G185" si="431">SUM(H185:I185)</f>
        <v>180</v>
      </c>
      <c r="H185" s="85">
        <v>95</v>
      </c>
      <c r="I185" s="85">
        <v>85</v>
      </c>
      <c r="J185" s="86">
        <v>105</v>
      </c>
      <c r="K185" s="97" t="s">
        <v>230</v>
      </c>
      <c r="L185" s="98">
        <f t="shared" si="386"/>
        <v>1928</v>
      </c>
      <c r="M185" s="98">
        <f>SUM(M186:M199)</f>
        <v>990</v>
      </c>
      <c r="N185" s="98">
        <f t="shared" ref="N185:O185" si="432">SUM(N186:N199)</f>
        <v>938</v>
      </c>
      <c r="O185" s="121">
        <f t="shared" si="432"/>
        <v>984</v>
      </c>
      <c r="P185" s="87" t="s">
        <v>2116</v>
      </c>
      <c r="Q185" s="84">
        <f t="shared" si="317"/>
        <v>79</v>
      </c>
      <c r="R185" s="88">
        <v>38</v>
      </c>
      <c r="S185" s="88">
        <v>41</v>
      </c>
      <c r="T185" s="89">
        <v>41</v>
      </c>
      <c r="U185" s="87" t="s">
        <v>1860</v>
      </c>
      <c r="V185" s="435">
        <v>8</v>
      </c>
      <c r="W185" s="436">
        <v>5</v>
      </c>
      <c r="X185" s="436">
        <v>3</v>
      </c>
      <c r="Y185" s="437">
        <v>4</v>
      </c>
      <c r="Z185" s="87" t="s">
        <v>2148</v>
      </c>
      <c r="AA185" s="84">
        <f t="shared" si="301"/>
        <v>93</v>
      </c>
      <c r="AB185" s="88">
        <v>45</v>
      </c>
      <c r="AC185" s="88">
        <v>48</v>
      </c>
      <c r="AD185" s="89">
        <v>53</v>
      </c>
      <c r="AE185" s="87" t="s">
        <v>961</v>
      </c>
      <c r="AF185" s="84">
        <f t="shared" si="303"/>
        <v>120</v>
      </c>
      <c r="AG185" s="88">
        <v>53</v>
      </c>
      <c r="AH185" s="88">
        <v>67</v>
      </c>
      <c r="AI185" s="89">
        <v>74</v>
      </c>
      <c r="AJ185" s="87" t="s">
        <v>2032</v>
      </c>
      <c r="AK185" s="84">
        <f t="shared" si="304"/>
        <v>113</v>
      </c>
      <c r="AL185" s="88">
        <v>60</v>
      </c>
      <c r="AM185" s="88">
        <v>53</v>
      </c>
      <c r="AN185" s="89">
        <v>58</v>
      </c>
      <c r="AO185" s="87" t="s">
        <v>2143</v>
      </c>
      <c r="AP185" s="435">
        <f t="shared" si="308"/>
        <v>135</v>
      </c>
      <c r="AQ185" s="436">
        <v>66</v>
      </c>
      <c r="AR185" s="436">
        <v>69</v>
      </c>
      <c r="AS185" s="437">
        <v>77</v>
      </c>
      <c r="AT185" s="87" t="s">
        <v>641</v>
      </c>
      <c r="AU185" s="84">
        <f t="shared" ref="AU185" si="433">SUM(AV185:AW185)</f>
        <v>282</v>
      </c>
      <c r="AV185" s="123">
        <v>147</v>
      </c>
      <c r="AW185" s="123">
        <v>135</v>
      </c>
      <c r="AX185" s="124">
        <v>137</v>
      </c>
    </row>
    <row r="186" spans="1:50" s="82" customFormat="1" ht="14.25" customHeight="1">
      <c r="A186" s="83" t="s">
        <v>2150</v>
      </c>
      <c r="B186" s="84">
        <f t="shared" si="375"/>
        <v>68</v>
      </c>
      <c r="C186" s="85">
        <v>32</v>
      </c>
      <c r="D186" s="85">
        <v>36</v>
      </c>
      <c r="E186" s="86">
        <v>68</v>
      </c>
      <c r="F186" s="87" t="s">
        <v>2144</v>
      </c>
      <c r="G186" s="84">
        <f t="shared" ref="G186" si="434">SUM(H186:I186)</f>
        <v>210</v>
      </c>
      <c r="H186" s="85">
        <v>93</v>
      </c>
      <c r="I186" s="85">
        <v>117</v>
      </c>
      <c r="J186" s="86">
        <v>128</v>
      </c>
      <c r="K186" s="87" t="s">
        <v>2123</v>
      </c>
      <c r="L186" s="84">
        <f t="shared" si="386"/>
        <v>187</v>
      </c>
      <c r="M186" s="88">
        <v>92</v>
      </c>
      <c r="N186" s="88">
        <v>95</v>
      </c>
      <c r="O186" s="89">
        <v>101</v>
      </c>
      <c r="P186" s="87" t="s">
        <v>2124</v>
      </c>
      <c r="Q186" s="84">
        <f t="shared" si="317"/>
        <v>206</v>
      </c>
      <c r="R186" s="88">
        <v>93</v>
      </c>
      <c r="S186" s="88">
        <v>113</v>
      </c>
      <c r="T186" s="89">
        <v>99</v>
      </c>
      <c r="U186" s="87" t="s">
        <v>1869</v>
      </c>
      <c r="V186" s="435">
        <v>111</v>
      </c>
      <c r="W186" s="436">
        <v>59</v>
      </c>
      <c r="X186" s="436">
        <v>52</v>
      </c>
      <c r="Y186" s="437">
        <v>66</v>
      </c>
      <c r="Z186" s="87" t="s">
        <v>2155</v>
      </c>
      <c r="AA186" s="84">
        <f t="shared" si="301"/>
        <v>55</v>
      </c>
      <c r="AB186" s="88">
        <v>28</v>
      </c>
      <c r="AC186" s="88">
        <v>27</v>
      </c>
      <c r="AD186" s="89">
        <v>34</v>
      </c>
      <c r="AE186" s="87" t="s">
        <v>970</v>
      </c>
      <c r="AF186" s="84">
        <f t="shared" si="303"/>
        <v>100</v>
      </c>
      <c r="AG186" s="88">
        <v>48</v>
      </c>
      <c r="AH186" s="88">
        <v>52</v>
      </c>
      <c r="AI186" s="89">
        <v>61</v>
      </c>
      <c r="AJ186" s="87" t="s">
        <v>2156</v>
      </c>
      <c r="AK186" s="84">
        <f t="shared" si="304"/>
        <v>162</v>
      </c>
      <c r="AL186" s="88">
        <v>84</v>
      </c>
      <c r="AM186" s="88">
        <v>78</v>
      </c>
      <c r="AN186" s="89">
        <v>87</v>
      </c>
      <c r="AO186" s="87" t="s">
        <v>2149</v>
      </c>
      <c r="AP186" s="435">
        <f t="shared" si="308"/>
        <v>103</v>
      </c>
      <c r="AQ186" s="436">
        <v>49</v>
      </c>
      <c r="AR186" s="436">
        <v>54</v>
      </c>
      <c r="AS186" s="437">
        <v>54</v>
      </c>
      <c r="AT186" s="87" t="s">
        <v>642</v>
      </c>
      <c r="AU186" s="84">
        <f t="shared" ref="AU186" si="435">SUM(AV186:AW186)</f>
        <v>65</v>
      </c>
      <c r="AV186" s="123">
        <v>38</v>
      </c>
      <c r="AW186" s="123">
        <v>27</v>
      </c>
      <c r="AX186" s="124">
        <v>35</v>
      </c>
    </row>
    <row r="187" spans="1:50" s="82" customFormat="1" ht="14.25" customHeight="1">
      <c r="A187" s="83" t="s">
        <v>2158</v>
      </c>
      <c r="B187" s="84">
        <f t="shared" si="375"/>
        <v>78</v>
      </c>
      <c r="C187" s="85">
        <v>39</v>
      </c>
      <c r="D187" s="85">
        <v>39</v>
      </c>
      <c r="E187" s="86">
        <v>78</v>
      </c>
      <c r="F187" s="87" t="s">
        <v>2151</v>
      </c>
      <c r="G187" s="84">
        <f t="shared" ref="G187" si="436">SUM(H187:I187)</f>
        <v>133</v>
      </c>
      <c r="H187" s="85">
        <v>68</v>
      </c>
      <c r="I187" s="85">
        <v>65</v>
      </c>
      <c r="J187" s="86">
        <v>78</v>
      </c>
      <c r="K187" s="87" t="s">
        <v>2132</v>
      </c>
      <c r="L187" s="84">
        <f t="shared" si="386"/>
        <v>122</v>
      </c>
      <c r="M187" s="88">
        <v>60</v>
      </c>
      <c r="N187" s="88">
        <v>62</v>
      </c>
      <c r="O187" s="89">
        <v>65</v>
      </c>
      <c r="P187" s="101" t="s">
        <v>377</v>
      </c>
      <c r="Q187" s="98">
        <f t="shared" si="317"/>
        <v>2785</v>
      </c>
      <c r="R187" s="99">
        <f>SUM(R188:R200)</f>
        <v>1455</v>
      </c>
      <c r="S187" s="99">
        <f t="shared" ref="S187:T187" si="437">SUM(S188:S200)</f>
        <v>1330</v>
      </c>
      <c r="T187" s="100">
        <f t="shared" si="437"/>
        <v>1730</v>
      </c>
      <c r="U187" s="87" t="s">
        <v>1878</v>
      </c>
      <c r="V187" s="435">
        <v>47</v>
      </c>
      <c r="W187" s="436">
        <v>30</v>
      </c>
      <c r="X187" s="436">
        <v>17</v>
      </c>
      <c r="Y187" s="437">
        <v>28</v>
      </c>
      <c r="Z187" s="87" t="s">
        <v>2163</v>
      </c>
      <c r="AA187" s="84">
        <f t="shared" si="301"/>
        <v>275</v>
      </c>
      <c r="AB187" s="88">
        <v>133</v>
      </c>
      <c r="AC187" s="88">
        <v>142</v>
      </c>
      <c r="AD187" s="89">
        <v>154</v>
      </c>
      <c r="AE187" s="87" t="s">
        <v>2164</v>
      </c>
      <c r="AF187" s="84">
        <f t="shared" si="303"/>
        <v>160</v>
      </c>
      <c r="AG187" s="88">
        <v>79</v>
      </c>
      <c r="AH187" s="88">
        <v>81</v>
      </c>
      <c r="AI187" s="89">
        <v>81</v>
      </c>
      <c r="AJ187" s="87" t="s">
        <v>2165</v>
      </c>
      <c r="AK187" s="84">
        <f t="shared" si="304"/>
        <v>55</v>
      </c>
      <c r="AL187" s="88">
        <v>30</v>
      </c>
      <c r="AM187" s="88">
        <v>25</v>
      </c>
      <c r="AN187" s="89">
        <v>27</v>
      </c>
      <c r="AO187" s="87" t="s">
        <v>2157</v>
      </c>
      <c r="AP187" s="435">
        <f t="shared" si="308"/>
        <v>74</v>
      </c>
      <c r="AQ187" s="436">
        <v>41</v>
      </c>
      <c r="AR187" s="436">
        <v>33</v>
      </c>
      <c r="AS187" s="437">
        <v>45</v>
      </c>
      <c r="AT187" s="87" t="s">
        <v>643</v>
      </c>
      <c r="AU187" s="84">
        <f t="shared" ref="AU187" si="438">SUM(AV187:AW187)</f>
        <v>64</v>
      </c>
      <c r="AV187" s="123">
        <v>32</v>
      </c>
      <c r="AW187" s="123">
        <v>32</v>
      </c>
      <c r="AX187" s="124">
        <v>39</v>
      </c>
    </row>
    <row r="188" spans="1:50" s="82" customFormat="1" ht="14.25" customHeight="1">
      <c r="A188" s="83" t="s">
        <v>2167</v>
      </c>
      <c r="B188" s="84">
        <f t="shared" si="375"/>
        <v>122</v>
      </c>
      <c r="C188" s="85">
        <v>63</v>
      </c>
      <c r="D188" s="85">
        <v>59</v>
      </c>
      <c r="E188" s="86">
        <v>122</v>
      </c>
      <c r="F188" s="87" t="s">
        <v>2159</v>
      </c>
      <c r="G188" s="84">
        <f t="shared" ref="G188" si="439">SUM(H188:I188)</f>
        <v>94</v>
      </c>
      <c r="H188" s="85">
        <v>51</v>
      </c>
      <c r="I188" s="85">
        <v>43</v>
      </c>
      <c r="J188" s="86">
        <v>53</v>
      </c>
      <c r="K188" s="87" t="s">
        <v>2139</v>
      </c>
      <c r="L188" s="84">
        <f t="shared" si="386"/>
        <v>156</v>
      </c>
      <c r="M188" s="88">
        <v>82</v>
      </c>
      <c r="N188" s="88">
        <v>74</v>
      </c>
      <c r="O188" s="89">
        <v>76</v>
      </c>
      <c r="P188" s="87" t="s">
        <v>2140</v>
      </c>
      <c r="Q188" s="84">
        <f t="shared" si="317"/>
        <v>304</v>
      </c>
      <c r="R188" s="88">
        <v>152</v>
      </c>
      <c r="S188" s="88">
        <v>152</v>
      </c>
      <c r="T188" s="89">
        <v>173</v>
      </c>
      <c r="U188" s="87" t="s">
        <v>1887</v>
      </c>
      <c r="V188" s="435">
        <v>317</v>
      </c>
      <c r="W188" s="436">
        <v>165</v>
      </c>
      <c r="X188" s="436">
        <v>152</v>
      </c>
      <c r="Y188" s="437">
        <v>167</v>
      </c>
      <c r="Z188" s="87" t="s">
        <v>2172</v>
      </c>
      <c r="AA188" s="84">
        <f t="shared" si="301"/>
        <v>36</v>
      </c>
      <c r="AB188" s="88">
        <v>16</v>
      </c>
      <c r="AC188" s="88">
        <v>20</v>
      </c>
      <c r="AD188" s="89">
        <v>22</v>
      </c>
      <c r="AE188" s="87" t="s">
        <v>2173</v>
      </c>
      <c r="AF188" s="84">
        <f t="shared" si="303"/>
        <v>128</v>
      </c>
      <c r="AG188" s="88">
        <v>68</v>
      </c>
      <c r="AH188" s="88">
        <v>60</v>
      </c>
      <c r="AI188" s="89">
        <v>64</v>
      </c>
      <c r="AJ188" s="87" t="s">
        <v>2174</v>
      </c>
      <c r="AK188" s="84">
        <f t="shared" si="304"/>
        <v>79</v>
      </c>
      <c r="AL188" s="88">
        <v>36</v>
      </c>
      <c r="AM188" s="88">
        <v>43</v>
      </c>
      <c r="AN188" s="89">
        <v>46</v>
      </c>
      <c r="AO188" s="87" t="s">
        <v>2166</v>
      </c>
      <c r="AP188" s="435">
        <f t="shared" si="308"/>
        <v>108</v>
      </c>
      <c r="AQ188" s="436">
        <v>52</v>
      </c>
      <c r="AR188" s="436">
        <v>56</v>
      </c>
      <c r="AS188" s="437">
        <v>64</v>
      </c>
      <c r="AT188" s="87" t="s">
        <v>644</v>
      </c>
      <c r="AU188" s="84">
        <f t="shared" ref="AU188:AU195" si="440">SUM(AV188:AW188)</f>
        <v>29</v>
      </c>
      <c r="AV188" s="123">
        <v>18</v>
      </c>
      <c r="AW188" s="123">
        <v>11</v>
      </c>
      <c r="AX188" s="124">
        <v>16</v>
      </c>
    </row>
    <row r="189" spans="1:50" s="82" customFormat="1" ht="14.25" customHeight="1">
      <c r="A189" s="83" t="s">
        <v>1106</v>
      </c>
      <c r="B189" s="84">
        <f t="shared" si="375"/>
        <v>35</v>
      </c>
      <c r="C189" s="85">
        <v>19</v>
      </c>
      <c r="D189" s="85">
        <v>16</v>
      </c>
      <c r="E189" s="86">
        <v>35</v>
      </c>
      <c r="F189" s="87" t="s">
        <v>2168</v>
      </c>
      <c r="G189" s="84">
        <f t="shared" ref="G189" si="441">SUM(H189:I189)</f>
        <v>91</v>
      </c>
      <c r="H189" s="85">
        <v>45</v>
      </c>
      <c r="I189" s="85">
        <v>46</v>
      </c>
      <c r="J189" s="86">
        <v>57</v>
      </c>
      <c r="K189" s="87" t="s">
        <v>2145</v>
      </c>
      <c r="L189" s="84">
        <f t="shared" si="386"/>
        <v>108</v>
      </c>
      <c r="M189" s="88">
        <v>62</v>
      </c>
      <c r="N189" s="88">
        <v>46</v>
      </c>
      <c r="O189" s="89">
        <v>59</v>
      </c>
      <c r="P189" s="87" t="s">
        <v>2146</v>
      </c>
      <c r="Q189" s="84">
        <f t="shared" si="317"/>
        <v>98</v>
      </c>
      <c r="R189" s="88">
        <v>45</v>
      </c>
      <c r="S189" s="88">
        <v>53</v>
      </c>
      <c r="T189" s="89">
        <v>51</v>
      </c>
      <c r="U189" s="87" t="s">
        <v>1766</v>
      </c>
      <c r="V189" s="435">
        <v>185</v>
      </c>
      <c r="W189" s="436">
        <v>95</v>
      </c>
      <c r="X189" s="436">
        <v>90</v>
      </c>
      <c r="Y189" s="437">
        <v>100</v>
      </c>
      <c r="Z189" s="87" t="s">
        <v>2178</v>
      </c>
      <c r="AA189" s="84">
        <f t="shared" si="301"/>
        <v>75</v>
      </c>
      <c r="AB189" s="88">
        <v>36</v>
      </c>
      <c r="AC189" s="88">
        <v>39</v>
      </c>
      <c r="AD189" s="89">
        <v>46</v>
      </c>
      <c r="AE189" s="87" t="s">
        <v>2179</v>
      </c>
      <c r="AF189" s="84">
        <f t="shared" si="303"/>
        <v>185</v>
      </c>
      <c r="AG189" s="88">
        <v>99</v>
      </c>
      <c r="AH189" s="88">
        <v>86</v>
      </c>
      <c r="AI189" s="89">
        <v>97</v>
      </c>
      <c r="AJ189" s="87" t="s">
        <v>2180</v>
      </c>
      <c r="AK189" s="84">
        <f t="shared" si="304"/>
        <v>122</v>
      </c>
      <c r="AL189" s="88">
        <v>59</v>
      </c>
      <c r="AM189" s="88">
        <v>63</v>
      </c>
      <c r="AN189" s="89">
        <v>62</v>
      </c>
      <c r="AO189" s="101" t="s">
        <v>440</v>
      </c>
      <c r="AP189" s="432">
        <f t="shared" si="308"/>
        <v>3609</v>
      </c>
      <c r="AQ189" s="433">
        <f>SUM(AQ190:AQ208)</f>
        <v>1713</v>
      </c>
      <c r="AR189" s="433">
        <f t="shared" ref="AR189:AS189" si="442">SUM(AR190:AR208)</f>
        <v>1896</v>
      </c>
      <c r="AS189" s="434">
        <f t="shared" si="442"/>
        <v>2181</v>
      </c>
      <c r="AT189" s="87" t="s">
        <v>645</v>
      </c>
      <c r="AU189" s="84">
        <f t="shared" si="440"/>
        <v>62</v>
      </c>
      <c r="AV189" s="123">
        <v>31</v>
      </c>
      <c r="AW189" s="123">
        <v>31</v>
      </c>
      <c r="AX189" s="124">
        <v>39</v>
      </c>
    </row>
    <row r="190" spans="1:50" s="82" customFormat="1" ht="14.25" customHeight="1">
      <c r="A190" s="83" t="s">
        <v>2182</v>
      </c>
      <c r="B190" s="84">
        <f t="shared" si="375"/>
        <v>163</v>
      </c>
      <c r="C190" s="85">
        <v>92</v>
      </c>
      <c r="D190" s="85">
        <v>71</v>
      </c>
      <c r="E190" s="86">
        <v>163</v>
      </c>
      <c r="F190" s="87" t="s">
        <v>2175</v>
      </c>
      <c r="G190" s="84">
        <f t="shared" ref="G190" si="443">SUM(H190:I190)</f>
        <v>96</v>
      </c>
      <c r="H190" s="85">
        <v>52</v>
      </c>
      <c r="I190" s="85">
        <v>44</v>
      </c>
      <c r="J190" s="86">
        <v>56</v>
      </c>
      <c r="K190" s="87" t="s">
        <v>2152</v>
      </c>
      <c r="L190" s="84">
        <f t="shared" si="386"/>
        <v>60</v>
      </c>
      <c r="M190" s="88">
        <v>28</v>
      </c>
      <c r="N190" s="88">
        <v>32</v>
      </c>
      <c r="O190" s="89">
        <v>35</v>
      </c>
      <c r="P190" s="87" t="s">
        <v>2153</v>
      </c>
      <c r="Q190" s="84">
        <f t="shared" si="317"/>
        <v>172</v>
      </c>
      <c r="R190" s="88">
        <v>85</v>
      </c>
      <c r="S190" s="88">
        <v>87</v>
      </c>
      <c r="T190" s="89">
        <v>104</v>
      </c>
      <c r="U190" s="87" t="s">
        <v>1773</v>
      </c>
      <c r="V190" s="435">
        <v>60</v>
      </c>
      <c r="W190" s="436">
        <v>29</v>
      </c>
      <c r="X190" s="436">
        <v>31</v>
      </c>
      <c r="Y190" s="437">
        <v>27</v>
      </c>
      <c r="Z190" s="87" t="s">
        <v>2186</v>
      </c>
      <c r="AA190" s="84">
        <f t="shared" si="301"/>
        <v>114</v>
      </c>
      <c r="AB190" s="88">
        <v>49</v>
      </c>
      <c r="AC190" s="88">
        <v>65</v>
      </c>
      <c r="AD190" s="89">
        <v>68</v>
      </c>
      <c r="AE190" s="87" t="s">
        <v>2187</v>
      </c>
      <c r="AF190" s="84">
        <f t="shared" si="303"/>
        <v>192</v>
      </c>
      <c r="AG190" s="88">
        <v>93</v>
      </c>
      <c r="AH190" s="88">
        <v>99</v>
      </c>
      <c r="AI190" s="89">
        <v>113</v>
      </c>
      <c r="AJ190" s="87" t="s">
        <v>2188</v>
      </c>
      <c r="AK190" s="84">
        <f t="shared" si="304"/>
        <v>76</v>
      </c>
      <c r="AL190" s="88">
        <v>41</v>
      </c>
      <c r="AM190" s="88">
        <v>35</v>
      </c>
      <c r="AN190" s="89">
        <v>46</v>
      </c>
      <c r="AO190" s="87" t="s">
        <v>2181</v>
      </c>
      <c r="AP190" s="435">
        <f t="shared" si="308"/>
        <v>259</v>
      </c>
      <c r="AQ190" s="436">
        <v>126</v>
      </c>
      <c r="AR190" s="436">
        <v>133</v>
      </c>
      <c r="AS190" s="437">
        <v>159</v>
      </c>
      <c r="AT190" s="87" t="s">
        <v>594</v>
      </c>
      <c r="AU190" s="84">
        <f t="shared" si="440"/>
        <v>47</v>
      </c>
      <c r="AV190" s="123">
        <v>23</v>
      </c>
      <c r="AW190" s="123">
        <v>24</v>
      </c>
      <c r="AX190" s="124">
        <v>30</v>
      </c>
    </row>
    <row r="191" spans="1:50" s="127" customFormat="1" ht="14.25" customHeight="1">
      <c r="A191" s="83" t="s">
        <v>2190</v>
      </c>
      <c r="B191" s="84">
        <f t="shared" si="375"/>
        <v>34</v>
      </c>
      <c r="C191" s="85">
        <v>18</v>
      </c>
      <c r="D191" s="85">
        <v>16</v>
      </c>
      <c r="E191" s="86">
        <v>34</v>
      </c>
      <c r="F191" s="87" t="s">
        <v>2183</v>
      </c>
      <c r="G191" s="84">
        <f t="shared" ref="G191" si="444">SUM(H191:I191)</f>
        <v>150</v>
      </c>
      <c r="H191" s="85">
        <v>82</v>
      </c>
      <c r="I191" s="85">
        <v>68</v>
      </c>
      <c r="J191" s="86">
        <v>90</v>
      </c>
      <c r="K191" s="87" t="s">
        <v>2160</v>
      </c>
      <c r="L191" s="84">
        <f t="shared" si="386"/>
        <v>174</v>
      </c>
      <c r="M191" s="88">
        <v>87</v>
      </c>
      <c r="N191" s="88">
        <v>87</v>
      </c>
      <c r="O191" s="89">
        <v>82</v>
      </c>
      <c r="P191" s="87" t="s">
        <v>2161</v>
      </c>
      <c r="Q191" s="84">
        <f t="shared" si="317"/>
        <v>58</v>
      </c>
      <c r="R191" s="88">
        <v>32</v>
      </c>
      <c r="S191" s="88">
        <v>26</v>
      </c>
      <c r="T191" s="89">
        <v>34</v>
      </c>
      <c r="U191" s="87" t="s">
        <v>1904</v>
      </c>
      <c r="V191" s="435">
        <v>66</v>
      </c>
      <c r="W191" s="436">
        <v>33</v>
      </c>
      <c r="X191" s="436">
        <v>33</v>
      </c>
      <c r="Y191" s="437">
        <v>39</v>
      </c>
      <c r="Z191" s="87" t="s">
        <v>2195</v>
      </c>
      <c r="AA191" s="84">
        <f t="shared" si="301"/>
        <v>140</v>
      </c>
      <c r="AB191" s="88">
        <v>75</v>
      </c>
      <c r="AC191" s="88">
        <v>65</v>
      </c>
      <c r="AD191" s="89">
        <v>82</v>
      </c>
      <c r="AE191" s="87" t="s">
        <v>2196</v>
      </c>
      <c r="AF191" s="84">
        <f t="shared" si="303"/>
        <v>260</v>
      </c>
      <c r="AG191" s="117">
        <v>133</v>
      </c>
      <c r="AH191" s="117">
        <v>127</v>
      </c>
      <c r="AI191" s="118">
        <v>144</v>
      </c>
      <c r="AJ191" s="87" t="s">
        <v>2197</v>
      </c>
      <c r="AK191" s="84">
        <f t="shared" si="304"/>
        <v>219</v>
      </c>
      <c r="AL191" s="88">
        <v>131</v>
      </c>
      <c r="AM191" s="88">
        <v>88</v>
      </c>
      <c r="AN191" s="89">
        <v>143</v>
      </c>
      <c r="AO191" s="87" t="s">
        <v>2189</v>
      </c>
      <c r="AP191" s="435">
        <f t="shared" si="308"/>
        <v>159</v>
      </c>
      <c r="AQ191" s="436">
        <v>73</v>
      </c>
      <c r="AR191" s="436">
        <v>86</v>
      </c>
      <c r="AS191" s="437">
        <v>105</v>
      </c>
      <c r="AT191" s="87" t="s">
        <v>595</v>
      </c>
      <c r="AU191" s="84">
        <f t="shared" si="440"/>
        <v>22</v>
      </c>
      <c r="AV191" s="123">
        <v>10</v>
      </c>
      <c r="AW191" s="123">
        <v>12</v>
      </c>
      <c r="AX191" s="124">
        <v>9</v>
      </c>
    </row>
    <row r="192" spans="1:50" s="82" customFormat="1" ht="14.25" customHeight="1">
      <c r="A192" s="101" t="s">
        <v>196</v>
      </c>
      <c r="B192" s="98">
        <f t="shared" si="375"/>
        <v>1866</v>
      </c>
      <c r="C192" s="99">
        <f>SUM(C193:C202)</f>
        <v>920</v>
      </c>
      <c r="D192" s="99">
        <f t="shared" ref="D192:E192" si="445">SUM(D193:D202)</f>
        <v>946</v>
      </c>
      <c r="E192" s="100">
        <f t="shared" si="445"/>
        <v>1173</v>
      </c>
      <c r="F192" s="87" t="s">
        <v>2191</v>
      </c>
      <c r="G192" s="84">
        <f t="shared" ref="G192" si="446">SUM(H192:I192)</f>
        <v>457</v>
      </c>
      <c r="H192" s="85">
        <v>228</v>
      </c>
      <c r="I192" s="85">
        <v>229</v>
      </c>
      <c r="J192" s="86">
        <v>252</v>
      </c>
      <c r="K192" s="87" t="s">
        <v>2169</v>
      </c>
      <c r="L192" s="84">
        <f t="shared" si="386"/>
        <v>181</v>
      </c>
      <c r="M192" s="117">
        <v>93</v>
      </c>
      <c r="N192" s="117">
        <v>88</v>
      </c>
      <c r="O192" s="118">
        <v>83</v>
      </c>
      <c r="P192" s="87" t="s">
        <v>2170</v>
      </c>
      <c r="Q192" s="84">
        <f t="shared" si="317"/>
        <v>221</v>
      </c>
      <c r="R192" s="88">
        <v>106</v>
      </c>
      <c r="S192" s="88">
        <v>115</v>
      </c>
      <c r="T192" s="89">
        <v>117</v>
      </c>
      <c r="U192" s="87" t="s">
        <v>1161</v>
      </c>
      <c r="V192" s="435">
        <v>139</v>
      </c>
      <c r="W192" s="436">
        <v>83</v>
      </c>
      <c r="X192" s="436">
        <v>56</v>
      </c>
      <c r="Y192" s="437">
        <v>85</v>
      </c>
      <c r="Z192" s="87" t="s">
        <v>2203</v>
      </c>
      <c r="AA192" s="84">
        <f t="shared" si="301"/>
        <v>30</v>
      </c>
      <c r="AB192" s="117">
        <v>20</v>
      </c>
      <c r="AC192" s="117">
        <v>10</v>
      </c>
      <c r="AD192" s="118">
        <v>24</v>
      </c>
      <c r="AE192" s="87" t="s">
        <v>2204</v>
      </c>
      <c r="AF192" s="84">
        <f t="shared" si="303"/>
        <v>87</v>
      </c>
      <c r="AG192" s="88">
        <v>44</v>
      </c>
      <c r="AH192" s="88">
        <v>43</v>
      </c>
      <c r="AI192" s="89">
        <v>46</v>
      </c>
      <c r="AJ192" s="87" t="s">
        <v>2205</v>
      </c>
      <c r="AK192" s="84">
        <f t="shared" si="304"/>
        <v>117</v>
      </c>
      <c r="AL192" s="88">
        <v>54</v>
      </c>
      <c r="AM192" s="88">
        <v>63</v>
      </c>
      <c r="AN192" s="89">
        <v>64</v>
      </c>
      <c r="AO192" s="87" t="s">
        <v>2198</v>
      </c>
      <c r="AP192" s="435">
        <f t="shared" si="308"/>
        <v>101</v>
      </c>
      <c r="AQ192" s="456">
        <v>51</v>
      </c>
      <c r="AR192" s="456">
        <v>50</v>
      </c>
      <c r="AS192" s="457">
        <v>60</v>
      </c>
      <c r="AT192" s="87" t="s">
        <v>646</v>
      </c>
      <c r="AU192" s="84">
        <f t="shared" si="440"/>
        <v>91</v>
      </c>
      <c r="AV192" s="123">
        <v>45</v>
      </c>
      <c r="AW192" s="123">
        <v>46</v>
      </c>
      <c r="AX192" s="124">
        <v>52</v>
      </c>
    </row>
    <row r="193" spans="1:50" s="82" customFormat="1" ht="14.25" customHeight="1">
      <c r="A193" s="83" t="s">
        <v>2207</v>
      </c>
      <c r="B193" s="84">
        <f t="shared" si="375"/>
        <v>179</v>
      </c>
      <c r="C193" s="119">
        <v>81</v>
      </c>
      <c r="D193" s="119">
        <v>98</v>
      </c>
      <c r="E193" s="120">
        <v>118</v>
      </c>
      <c r="F193" s="87" t="s">
        <v>2199</v>
      </c>
      <c r="G193" s="84">
        <f t="shared" ref="G193" si="447">SUM(H193:I193)</f>
        <v>127</v>
      </c>
      <c r="H193" s="85">
        <v>61</v>
      </c>
      <c r="I193" s="85">
        <v>66</v>
      </c>
      <c r="J193" s="86">
        <v>71</v>
      </c>
      <c r="K193" s="87" t="s">
        <v>2176</v>
      </c>
      <c r="L193" s="84">
        <f t="shared" si="386"/>
        <v>214</v>
      </c>
      <c r="M193" s="88">
        <v>117</v>
      </c>
      <c r="N193" s="88">
        <v>97</v>
      </c>
      <c r="O193" s="89">
        <v>106</v>
      </c>
      <c r="P193" s="87" t="s">
        <v>995</v>
      </c>
      <c r="Q193" s="84">
        <f t="shared" si="317"/>
        <v>270</v>
      </c>
      <c r="R193" s="88">
        <v>139</v>
      </c>
      <c r="S193" s="88">
        <v>131</v>
      </c>
      <c r="T193" s="89">
        <v>145</v>
      </c>
      <c r="U193" s="87" t="s">
        <v>1170</v>
      </c>
      <c r="V193" s="435">
        <v>101</v>
      </c>
      <c r="W193" s="436">
        <v>60</v>
      </c>
      <c r="X193" s="436">
        <v>41</v>
      </c>
      <c r="Y193" s="437">
        <v>57</v>
      </c>
      <c r="Z193" s="101" t="s">
        <v>291</v>
      </c>
      <c r="AA193" s="98">
        <f t="shared" si="301"/>
        <v>2985</v>
      </c>
      <c r="AB193" s="99">
        <f>SUM(AB194:AB215)</f>
        <v>1494</v>
      </c>
      <c r="AC193" s="99">
        <f t="shared" ref="AC193:AD193" si="448">SUM(AC194:AC215)</f>
        <v>1491</v>
      </c>
      <c r="AD193" s="100">
        <f t="shared" si="448"/>
        <v>1699</v>
      </c>
      <c r="AE193" s="87" t="s">
        <v>2212</v>
      </c>
      <c r="AF193" s="84">
        <f t="shared" si="303"/>
        <v>323</v>
      </c>
      <c r="AG193" s="88">
        <v>162</v>
      </c>
      <c r="AH193" s="88">
        <v>161</v>
      </c>
      <c r="AI193" s="89">
        <v>191</v>
      </c>
      <c r="AJ193" s="87" t="s">
        <v>2213</v>
      </c>
      <c r="AK193" s="84">
        <f t="shared" si="304"/>
        <v>219</v>
      </c>
      <c r="AL193" s="88">
        <v>97</v>
      </c>
      <c r="AM193" s="88">
        <v>122</v>
      </c>
      <c r="AN193" s="89">
        <v>124</v>
      </c>
      <c r="AO193" s="87" t="s">
        <v>2206</v>
      </c>
      <c r="AP193" s="435">
        <f t="shared" si="308"/>
        <v>153</v>
      </c>
      <c r="AQ193" s="436">
        <v>72</v>
      </c>
      <c r="AR193" s="436">
        <v>81</v>
      </c>
      <c r="AS193" s="437">
        <v>89</v>
      </c>
      <c r="AT193" s="87" t="s">
        <v>647</v>
      </c>
      <c r="AU193" s="84">
        <f t="shared" si="440"/>
        <v>63</v>
      </c>
      <c r="AV193" s="123">
        <v>35</v>
      </c>
      <c r="AW193" s="123">
        <v>28</v>
      </c>
      <c r="AX193" s="124">
        <v>48</v>
      </c>
    </row>
    <row r="194" spans="1:50" s="82" customFormat="1" ht="14.25" customHeight="1">
      <c r="A194" s="83" t="s">
        <v>2215</v>
      </c>
      <c r="B194" s="84">
        <f t="shared" si="375"/>
        <v>276</v>
      </c>
      <c r="C194" s="85">
        <v>137</v>
      </c>
      <c r="D194" s="85">
        <v>139</v>
      </c>
      <c r="E194" s="86">
        <v>171</v>
      </c>
      <c r="F194" s="87" t="s">
        <v>2208</v>
      </c>
      <c r="G194" s="84">
        <f t="shared" ref="G194" si="449">SUM(H194:I194)</f>
        <v>174</v>
      </c>
      <c r="H194" s="85">
        <v>76</v>
      </c>
      <c r="I194" s="85">
        <v>98</v>
      </c>
      <c r="J194" s="86">
        <v>95</v>
      </c>
      <c r="K194" s="87" t="s">
        <v>2184</v>
      </c>
      <c r="L194" s="84">
        <f t="shared" si="386"/>
        <v>206</v>
      </c>
      <c r="M194" s="88">
        <v>108</v>
      </c>
      <c r="N194" s="88">
        <v>98</v>
      </c>
      <c r="O194" s="89">
        <v>114</v>
      </c>
      <c r="P194" s="87" t="s">
        <v>1003</v>
      </c>
      <c r="Q194" s="84">
        <f t="shared" si="317"/>
        <v>284</v>
      </c>
      <c r="R194" s="88">
        <v>138</v>
      </c>
      <c r="S194" s="88">
        <v>146</v>
      </c>
      <c r="T194" s="89">
        <v>171</v>
      </c>
      <c r="U194" s="87" t="s">
        <v>661</v>
      </c>
      <c r="V194" s="435">
        <v>180</v>
      </c>
      <c r="W194" s="436">
        <v>97</v>
      </c>
      <c r="X194" s="436">
        <v>83</v>
      </c>
      <c r="Y194" s="437">
        <v>95</v>
      </c>
      <c r="Z194" s="87" t="s">
        <v>2220</v>
      </c>
      <c r="AA194" s="84">
        <f t="shared" si="301"/>
        <v>119</v>
      </c>
      <c r="AB194" s="88">
        <v>70</v>
      </c>
      <c r="AC194" s="88">
        <v>49</v>
      </c>
      <c r="AD194" s="89">
        <v>89</v>
      </c>
      <c r="AE194" s="87" t="s">
        <v>2221</v>
      </c>
      <c r="AF194" s="84">
        <f t="shared" si="303"/>
        <v>188</v>
      </c>
      <c r="AG194" s="88">
        <v>93</v>
      </c>
      <c r="AH194" s="88">
        <v>95</v>
      </c>
      <c r="AI194" s="89">
        <v>116</v>
      </c>
      <c r="AJ194" s="87" t="s">
        <v>1645</v>
      </c>
      <c r="AK194" s="84">
        <f t="shared" si="304"/>
        <v>126</v>
      </c>
      <c r="AL194" s="117">
        <v>66</v>
      </c>
      <c r="AM194" s="117">
        <v>60</v>
      </c>
      <c r="AN194" s="118">
        <v>68</v>
      </c>
      <c r="AO194" s="87" t="s">
        <v>2214</v>
      </c>
      <c r="AP194" s="435">
        <f t="shared" si="308"/>
        <v>30</v>
      </c>
      <c r="AQ194" s="436">
        <v>17</v>
      </c>
      <c r="AR194" s="436">
        <v>13</v>
      </c>
      <c r="AS194" s="437">
        <v>23</v>
      </c>
      <c r="AT194" s="87" t="s">
        <v>648</v>
      </c>
      <c r="AU194" s="84">
        <f t="shared" si="440"/>
        <v>39</v>
      </c>
      <c r="AV194" s="123">
        <v>22</v>
      </c>
      <c r="AW194" s="123">
        <v>17</v>
      </c>
      <c r="AX194" s="124">
        <v>29</v>
      </c>
    </row>
    <row r="195" spans="1:50" s="82" customFormat="1" ht="14.25" customHeight="1">
      <c r="A195" s="83" t="s">
        <v>2223</v>
      </c>
      <c r="B195" s="84">
        <f t="shared" si="375"/>
        <v>34</v>
      </c>
      <c r="C195" s="85">
        <v>22</v>
      </c>
      <c r="D195" s="85">
        <v>12</v>
      </c>
      <c r="E195" s="86">
        <v>24</v>
      </c>
      <c r="F195" s="87" t="s">
        <v>2216</v>
      </c>
      <c r="G195" s="84">
        <f t="shared" ref="G195" si="450">SUM(H195:I195)</f>
        <v>113</v>
      </c>
      <c r="H195" s="85">
        <v>55</v>
      </c>
      <c r="I195" s="85">
        <v>58</v>
      </c>
      <c r="J195" s="86">
        <v>70</v>
      </c>
      <c r="K195" s="87" t="s">
        <v>2192</v>
      </c>
      <c r="L195" s="84">
        <f t="shared" si="386"/>
        <v>107</v>
      </c>
      <c r="M195" s="88">
        <v>50</v>
      </c>
      <c r="N195" s="88">
        <v>57</v>
      </c>
      <c r="O195" s="89">
        <v>54</v>
      </c>
      <c r="P195" s="87" t="s">
        <v>2193</v>
      </c>
      <c r="Q195" s="84">
        <f t="shared" si="317"/>
        <v>150</v>
      </c>
      <c r="R195" s="88">
        <v>75</v>
      </c>
      <c r="S195" s="88">
        <v>75</v>
      </c>
      <c r="T195" s="89">
        <v>94</v>
      </c>
      <c r="U195" s="87" t="s">
        <v>1930</v>
      </c>
      <c r="V195" s="435">
        <v>151</v>
      </c>
      <c r="W195" s="436">
        <v>80</v>
      </c>
      <c r="X195" s="436">
        <v>71</v>
      </c>
      <c r="Y195" s="437">
        <v>91</v>
      </c>
      <c r="Z195" s="87" t="s">
        <v>2228</v>
      </c>
      <c r="AA195" s="84">
        <f t="shared" si="301"/>
        <v>147</v>
      </c>
      <c r="AB195" s="88">
        <v>71</v>
      </c>
      <c r="AC195" s="88">
        <v>76</v>
      </c>
      <c r="AD195" s="89">
        <v>76</v>
      </c>
      <c r="AE195" s="87" t="s">
        <v>2229</v>
      </c>
      <c r="AF195" s="84">
        <f t="shared" si="303"/>
        <v>77</v>
      </c>
      <c r="AG195" s="88">
        <v>37</v>
      </c>
      <c r="AH195" s="88">
        <v>40</v>
      </c>
      <c r="AI195" s="89">
        <v>50</v>
      </c>
      <c r="AJ195" s="87" t="s">
        <v>1652</v>
      </c>
      <c r="AK195" s="84">
        <f t="shared" si="304"/>
        <v>37</v>
      </c>
      <c r="AL195" s="88">
        <v>21</v>
      </c>
      <c r="AM195" s="88">
        <v>16</v>
      </c>
      <c r="AN195" s="89">
        <v>22</v>
      </c>
      <c r="AO195" s="87" t="s">
        <v>2222</v>
      </c>
      <c r="AP195" s="435">
        <f t="shared" si="308"/>
        <v>173</v>
      </c>
      <c r="AQ195" s="436">
        <v>69</v>
      </c>
      <c r="AR195" s="436">
        <v>104</v>
      </c>
      <c r="AS195" s="437">
        <v>120</v>
      </c>
      <c r="AT195" s="87" t="s">
        <v>5061</v>
      </c>
      <c r="AU195" s="84">
        <f t="shared" si="440"/>
        <v>47</v>
      </c>
      <c r="AV195" s="123">
        <v>27</v>
      </c>
      <c r="AW195" s="123">
        <v>20</v>
      </c>
      <c r="AX195" s="124">
        <v>36</v>
      </c>
    </row>
    <row r="196" spans="1:50" s="82" customFormat="1" ht="14.25" customHeight="1">
      <c r="A196" s="83" t="s">
        <v>2231</v>
      </c>
      <c r="B196" s="84">
        <f t="shared" si="375"/>
        <v>232</v>
      </c>
      <c r="C196" s="85">
        <v>119</v>
      </c>
      <c r="D196" s="85">
        <v>113</v>
      </c>
      <c r="E196" s="86">
        <v>157</v>
      </c>
      <c r="F196" s="87" t="s">
        <v>2224</v>
      </c>
      <c r="G196" s="84">
        <f t="shared" ref="G196" si="451">SUM(H196:I196)</f>
        <v>77</v>
      </c>
      <c r="H196" s="128">
        <v>40</v>
      </c>
      <c r="I196" s="128">
        <v>37</v>
      </c>
      <c r="J196" s="129">
        <v>49</v>
      </c>
      <c r="K196" s="87" t="s">
        <v>2200</v>
      </c>
      <c r="L196" s="84">
        <f t="shared" si="386"/>
        <v>92</v>
      </c>
      <c r="M196" s="88">
        <v>44</v>
      </c>
      <c r="N196" s="88">
        <v>48</v>
      </c>
      <c r="O196" s="89">
        <v>46</v>
      </c>
      <c r="P196" s="87" t="s">
        <v>2201</v>
      </c>
      <c r="Q196" s="84">
        <f t="shared" si="317"/>
        <v>222</v>
      </c>
      <c r="R196" s="117">
        <v>113</v>
      </c>
      <c r="S196" s="117">
        <v>109</v>
      </c>
      <c r="T196" s="118">
        <v>120</v>
      </c>
      <c r="U196" s="87" t="s">
        <v>1936</v>
      </c>
      <c r="V196" s="435">
        <v>79</v>
      </c>
      <c r="W196" s="436">
        <v>39</v>
      </c>
      <c r="X196" s="436">
        <v>40</v>
      </c>
      <c r="Y196" s="437">
        <v>39</v>
      </c>
      <c r="Z196" s="87" t="s">
        <v>2234</v>
      </c>
      <c r="AA196" s="84">
        <f t="shared" si="301"/>
        <v>173</v>
      </c>
      <c r="AB196" s="88">
        <v>102</v>
      </c>
      <c r="AC196" s="88">
        <v>71</v>
      </c>
      <c r="AD196" s="89">
        <v>82</v>
      </c>
      <c r="AE196" s="87" t="s">
        <v>2235</v>
      </c>
      <c r="AF196" s="84">
        <f t="shared" si="303"/>
        <v>126</v>
      </c>
      <c r="AG196" s="88">
        <v>55</v>
      </c>
      <c r="AH196" s="88">
        <v>71</v>
      </c>
      <c r="AI196" s="89">
        <v>85</v>
      </c>
      <c r="AJ196" s="87" t="s">
        <v>2236</v>
      </c>
      <c r="AK196" s="84">
        <f t="shared" si="304"/>
        <v>93</v>
      </c>
      <c r="AL196" s="88">
        <v>47</v>
      </c>
      <c r="AM196" s="88">
        <v>46</v>
      </c>
      <c r="AN196" s="89">
        <v>46</v>
      </c>
      <c r="AO196" s="87" t="s">
        <v>2230</v>
      </c>
      <c r="AP196" s="435">
        <f t="shared" si="308"/>
        <v>150</v>
      </c>
      <c r="AQ196" s="436">
        <v>78</v>
      </c>
      <c r="AR196" s="436">
        <v>72</v>
      </c>
      <c r="AS196" s="437">
        <v>81</v>
      </c>
      <c r="AT196" s="87" t="s">
        <v>649</v>
      </c>
      <c r="AU196" s="84">
        <f t="shared" ref="AU196:AU250" si="452">SUM(AV196:AW196)</f>
        <v>125</v>
      </c>
      <c r="AV196" s="123">
        <v>73</v>
      </c>
      <c r="AW196" s="123">
        <v>52</v>
      </c>
      <c r="AX196" s="124">
        <v>72</v>
      </c>
    </row>
    <row r="197" spans="1:50" s="82" customFormat="1" ht="14.25" customHeight="1">
      <c r="A197" s="83" t="s">
        <v>2238</v>
      </c>
      <c r="B197" s="84">
        <f t="shared" si="375"/>
        <v>278</v>
      </c>
      <c r="C197" s="85">
        <v>133</v>
      </c>
      <c r="D197" s="85">
        <v>145</v>
      </c>
      <c r="E197" s="86">
        <v>170</v>
      </c>
      <c r="F197" s="87" t="s">
        <v>636</v>
      </c>
      <c r="G197" s="84">
        <f t="shared" ref="G197" si="453">SUM(H197:I197)</f>
        <v>149</v>
      </c>
      <c r="H197" s="119">
        <v>72</v>
      </c>
      <c r="I197" s="119">
        <v>77</v>
      </c>
      <c r="J197" s="120">
        <v>85</v>
      </c>
      <c r="K197" s="87" t="s">
        <v>2209</v>
      </c>
      <c r="L197" s="84">
        <f t="shared" si="386"/>
        <v>126</v>
      </c>
      <c r="M197" s="88">
        <v>69</v>
      </c>
      <c r="N197" s="88">
        <v>57</v>
      </c>
      <c r="O197" s="89">
        <v>68</v>
      </c>
      <c r="P197" s="87" t="s">
        <v>2210</v>
      </c>
      <c r="Q197" s="84">
        <f t="shared" si="317"/>
        <v>603</v>
      </c>
      <c r="R197" s="88">
        <v>371</v>
      </c>
      <c r="S197" s="88">
        <v>232</v>
      </c>
      <c r="T197" s="89">
        <v>494</v>
      </c>
      <c r="U197" s="87" t="s">
        <v>1942</v>
      </c>
      <c r="V197" s="435">
        <v>88</v>
      </c>
      <c r="W197" s="436">
        <v>43</v>
      </c>
      <c r="X197" s="436">
        <v>45</v>
      </c>
      <c r="Y197" s="437">
        <v>54</v>
      </c>
      <c r="Z197" s="87" t="s">
        <v>1839</v>
      </c>
      <c r="AA197" s="84">
        <f t="shared" si="301"/>
        <v>209</v>
      </c>
      <c r="AB197" s="88">
        <v>108</v>
      </c>
      <c r="AC197" s="88">
        <v>101</v>
      </c>
      <c r="AD197" s="89">
        <v>105</v>
      </c>
      <c r="AE197" s="87" t="s">
        <v>2241</v>
      </c>
      <c r="AF197" s="84">
        <f t="shared" si="303"/>
        <v>160</v>
      </c>
      <c r="AG197" s="88">
        <v>79</v>
      </c>
      <c r="AH197" s="88">
        <v>81</v>
      </c>
      <c r="AI197" s="89">
        <v>103</v>
      </c>
      <c r="AJ197" s="87" t="s">
        <v>2242</v>
      </c>
      <c r="AK197" s="84">
        <f t="shared" si="304"/>
        <v>98</v>
      </c>
      <c r="AL197" s="88">
        <v>45</v>
      </c>
      <c r="AM197" s="88">
        <v>53</v>
      </c>
      <c r="AN197" s="89">
        <v>54</v>
      </c>
      <c r="AO197" s="87" t="s">
        <v>2237</v>
      </c>
      <c r="AP197" s="435">
        <f t="shared" si="308"/>
        <v>283</v>
      </c>
      <c r="AQ197" s="436">
        <v>137</v>
      </c>
      <c r="AR197" s="436">
        <v>146</v>
      </c>
      <c r="AS197" s="437">
        <v>156</v>
      </c>
      <c r="AT197" s="87" t="s">
        <v>650</v>
      </c>
      <c r="AU197" s="84">
        <f t="shared" si="452"/>
        <v>181</v>
      </c>
      <c r="AV197" s="123">
        <v>94</v>
      </c>
      <c r="AW197" s="123">
        <v>87</v>
      </c>
      <c r="AX197" s="124">
        <v>106</v>
      </c>
    </row>
    <row r="198" spans="1:50" s="82" customFormat="1" ht="14.25" customHeight="1">
      <c r="A198" s="83" t="s">
        <v>2244</v>
      </c>
      <c r="B198" s="84">
        <f t="shared" si="375"/>
        <v>163</v>
      </c>
      <c r="C198" s="85">
        <v>81</v>
      </c>
      <c r="D198" s="85">
        <v>82</v>
      </c>
      <c r="E198" s="86">
        <v>104</v>
      </c>
      <c r="F198" s="87" t="s">
        <v>637</v>
      </c>
      <c r="G198" s="84">
        <f t="shared" ref="G198" si="454">SUM(H198:I198)</f>
        <v>121</v>
      </c>
      <c r="H198" s="85">
        <v>69</v>
      </c>
      <c r="I198" s="85">
        <v>52</v>
      </c>
      <c r="J198" s="86">
        <v>61</v>
      </c>
      <c r="K198" s="87" t="s">
        <v>2217</v>
      </c>
      <c r="L198" s="84">
        <f t="shared" si="386"/>
        <v>116</v>
      </c>
      <c r="M198" s="88">
        <v>56</v>
      </c>
      <c r="N198" s="88">
        <v>60</v>
      </c>
      <c r="O198" s="89">
        <v>56</v>
      </c>
      <c r="P198" s="87" t="s">
        <v>2218</v>
      </c>
      <c r="Q198" s="84">
        <f t="shared" si="317"/>
        <v>165</v>
      </c>
      <c r="R198" s="88">
        <v>85</v>
      </c>
      <c r="S198" s="88">
        <v>80</v>
      </c>
      <c r="T198" s="89">
        <v>86</v>
      </c>
      <c r="U198" s="87" t="s">
        <v>1948</v>
      </c>
      <c r="V198" s="435">
        <v>168</v>
      </c>
      <c r="W198" s="436">
        <v>93</v>
      </c>
      <c r="X198" s="436">
        <v>75</v>
      </c>
      <c r="Y198" s="437">
        <v>99</v>
      </c>
      <c r="Z198" s="87" t="s">
        <v>1847</v>
      </c>
      <c r="AA198" s="84">
        <f t="shared" si="301"/>
        <v>160</v>
      </c>
      <c r="AB198" s="88">
        <v>77</v>
      </c>
      <c r="AC198" s="88">
        <v>83</v>
      </c>
      <c r="AD198" s="89">
        <v>85</v>
      </c>
      <c r="AE198" s="87" t="s">
        <v>2248</v>
      </c>
      <c r="AF198" s="84">
        <f t="shared" si="303"/>
        <v>267</v>
      </c>
      <c r="AG198" s="88">
        <v>154</v>
      </c>
      <c r="AH198" s="88">
        <v>113</v>
      </c>
      <c r="AI198" s="89">
        <v>155</v>
      </c>
      <c r="AJ198" s="97" t="s">
        <v>419</v>
      </c>
      <c r="AK198" s="98">
        <f t="shared" si="304"/>
        <v>2566</v>
      </c>
      <c r="AL198" s="99">
        <f>SUM(AL199:AL217)</f>
        <v>1297</v>
      </c>
      <c r="AM198" s="99">
        <f t="shared" ref="AM198:AN198" si="455">SUM(AM199:AM217)</f>
        <v>1269</v>
      </c>
      <c r="AN198" s="100">
        <f t="shared" si="455"/>
        <v>1369</v>
      </c>
      <c r="AO198" s="87" t="s">
        <v>2243</v>
      </c>
      <c r="AP198" s="435">
        <f t="shared" si="308"/>
        <v>66</v>
      </c>
      <c r="AQ198" s="436">
        <v>33</v>
      </c>
      <c r="AR198" s="436">
        <v>33</v>
      </c>
      <c r="AS198" s="437">
        <v>34</v>
      </c>
      <c r="AT198" s="87" t="s">
        <v>651</v>
      </c>
      <c r="AU198" s="84">
        <f t="shared" si="452"/>
        <v>67</v>
      </c>
      <c r="AV198" s="123">
        <v>31</v>
      </c>
      <c r="AW198" s="123">
        <v>36</v>
      </c>
      <c r="AX198" s="124">
        <v>40</v>
      </c>
    </row>
    <row r="199" spans="1:50" s="82" customFormat="1" ht="14.25" customHeight="1">
      <c r="A199" s="83" t="s">
        <v>2250</v>
      </c>
      <c r="B199" s="84">
        <f t="shared" si="375"/>
        <v>240</v>
      </c>
      <c r="C199" s="85">
        <v>116</v>
      </c>
      <c r="D199" s="85">
        <v>124</v>
      </c>
      <c r="E199" s="86">
        <v>151</v>
      </c>
      <c r="F199" s="87" t="s">
        <v>2245</v>
      </c>
      <c r="G199" s="84">
        <f t="shared" ref="G199" si="456">SUM(H199:I199)</f>
        <v>81</v>
      </c>
      <c r="H199" s="85">
        <v>42</v>
      </c>
      <c r="I199" s="85">
        <v>39</v>
      </c>
      <c r="J199" s="86">
        <v>45</v>
      </c>
      <c r="K199" s="87" t="s">
        <v>2225</v>
      </c>
      <c r="L199" s="84">
        <f t="shared" si="386"/>
        <v>79</v>
      </c>
      <c r="M199" s="88">
        <v>42</v>
      </c>
      <c r="N199" s="88">
        <v>37</v>
      </c>
      <c r="O199" s="89">
        <v>39</v>
      </c>
      <c r="P199" s="87" t="s">
        <v>2226</v>
      </c>
      <c r="Q199" s="84">
        <f t="shared" si="317"/>
        <v>190</v>
      </c>
      <c r="R199" s="88">
        <v>85</v>
      </c>
      <c r="S199" s="88">
        <v>105</v>
      </c>
      <c r="T199" s="89">
        <v>114</v>
      </c>
      <c r="U199" s="87" t="s">
        <v>1954</v>
      </c>
      <c r="V199" s="435">
        <v>135</v>
      </c>
      <c r="W199" s="436">
        <v>64</v>
      </c>
      <c r="X199" s="436">
        <v>71</v>
      </c>
      <c r="Y199" s="437">
        <v>79</v>
      </c>
      <c r="Z199" s="87" t="s">
        <v>2254</v>
      </c>
      <c r="AA199" s="84">
        <f t="shared" ref="AA199:AA215" si="457">SUM(AB199:AC199)</f>
        <v>242</v>
      </c>
      <c r="AB199" s="88">
        <v>120</v>
      </c>
      <c r="AC199" s="88">
        <v>122</v>
      </c>
      <c r="AD199" s="89">
        <v>136</v>
      </c>
      <c r="AE199" s="87" t="s">
        <v>2255</v>
      </c>
      <c r="AF199" s="84">
        <f t="shared" ref="AF199:AF262" si="458">SUM(AG199:AH199)</f>
        <v>97</v>
      </c>
      <c r="AG199" s="88">
        <v>52</v>
      </c>
      <c r="AH199" s="88">
        <v>45</v>
      </c>
      <c r="AI199" s="89">
        <v>60</v>
      </c>
      <c r="AJ199" s="87" t="s">
        <v>2256</v>
      </c>
      <c r="AK199" s="84">
        <f t="shared" ref="AK199:AK262" si="459">SUM(AL199:AM199)</f>
        <v>221</v>
      </c>
      <c r="AL199" s="88">
        <v>110</v>
      </c>
      <c r="AM199" s="88">
        <v>111</v>
      </c>
      <c r="AN199" s="89">
        <v>110</v>
      </c>
      <c r="AO199" s="87" t="s">
        <v>2249</v>
      </c>
      <c r="AP199" s="435">
        <f t="shared" si="308"/>
        <v>101</v>
      </c>
      <c r="AQ199" s="436">
        <v>46</v>
      </c>
      <c r="AR199" s="436">
        <v>55</v>
      </c>
      <c r="AS199" s="437">
        <v>59</v>
      </c>
      <c r="AT199" s="87" t="s">
        <v>652</v>
      </c>
      <c r="AU199" s="84">
        <f t="shared" si="452"/>
        <v>61</v>
      </c>
      <c r="AV199" s="123">
        <v>35</v>
      </c>
      <c r="AW199" s="123">
        <v>26</v>
      </c>
      <c r="AX199" s="124">
        <v>36</v>
      </c>
    </row>
    <row r="200" spans="1:50" s="82" customFormat="1" ht="14.25" customHeight="1">
      <c r="A200" s="83" t="s">
        <v>2257</v>
      </c>
      <c r="B200" s="84">
        <f t="shared" si="375"/>
        <v>301</v>
      </c>
      <c r="C200" s="85">
        <v>150</v>
      </c>
      <c r="D200" s="85">
        <v>151</v>
      </c>
      <c r="E200" s="86">
        <v>183</v>
      </c>
      <c r="F200" s="87" t="s">
        <v>1700</v>
      </c>
      <c r="G200" s="84">
        <f t="shared" ref="G200" si="460">SUM(H200:I200)</f>
        <v>193</v>
      </c>
      <c r="H200" s="85">
        <v>94</v>
      </c>
      <c r="I200" s="85">
        <v>99</v>
      </c>
      <c r="J200" s="86">
        <v>126</v>
      </c>
      <c r="K200" s="97" t="s">
        <v>270</v>
      </c>
      <c r="L200" s="98">
        <f t="shared" si="386"/>
        <v>2180</v>
      </c>
      <c r="M200" s="98">
        <f>SUM(M201:M219)</f>
        <v>1091</v>
      </c>
      <c r="N200" s="98">
        <f t="shared" ref="N200:O200" si="461">SUM(N201:N219)</f>
        <v>1089</v>
      </c>
      <c r="O200" s="121">
        <f t="shared" si="461"/>
        <v>1173</v>
      </c>
      <c r="P200" s="87" t="s">
        <v>2232</v>
      </c>
      <c r="Q200" s="84">
        <f t="shared" si="317"/>
        <v>48</v>
      </c>
      <c r="R200" s="88">
        <v>29</v>
      </c>
      <c r="S200" s="88">
        <v>19</v>
      </c>
      <c r="T200" s="89">
        <v>27</v>
      </c>
      <c r="U200" s="97" t="s">
        <v>401</v>
      </c>
      <c r="V200" s="432">
        <f t="shared" ref="V200" si="462">SUM(W200:X200)</f>
        <v>3023</v>
      </c>
      <c r="W200" s="439">
        <f>SUM(W201:W215)</f>
        <v>1542</v>
      </c>
      <c r="X200" s="439">
        <f t="shared" ref="X200:Y200" si="463">SUM(X201:X215)</f>
        <v>1481</v>
      </c>
      <c r="Y200" s="440">
        <f t="shared" si="463"/>
        <v>1577</v>
      </c>
      <c r="Z200" s="87" t="s">
        <v>2261</v>
      </c>
      <c r="AA200" s="84">
        <f t="shared" si="457"/>
        <v>142</v>
      </c>
      <c r="AB200" s="88">
        <v>62</v>
      </c>
      <c r="AC200" s="88">
        <v>80</v>
      </c>
      <c r="AD200" s="89">
        <v>85</v>
      </c>
      <c r="AE200" s="87" t="s">
        <v>1174</v>
      </c>
      <c r="AF200" s="84">
        <f t="shared" si="458"/>
        <v>209</v>
      </c>
      <c r="AG200" s="88">
        <v>112</v>
      </c>
      <c r="AH200" s="88">
        <v>97</v>
      </c>
      <c r="AI200" s="89">
        <v>114</v>
      </c>
      <c r="AJ200" s="87" t="s">
        <v>2262</v>
      </c>
      <c r="AK200" s="84">
        <f t="shared" si="459"/>
        <v>175</v>
      </c>
      <c r="AL200" s="88">
        <v>92</v>
      </c>
      <c r="AM200" s="88">
        <v>83</v>
      </c>
      <c r="AN200" s="89">
        <v>110</v>
      </c>
      <c r="AO200" s="87" t="s">
        <v>5073</v>
      </c>
      <c r="AP200" s="435">
        <f t="shared" ref="AP200:AP232" si="464">SUM(AQ200:AR200)</f>
        <v>80</v>
      </c>
      <c r="AQ200" s="436">
        <v>37</v>
      </c>
      <c r="AR200" s="436">
        <v>43</v>
      </c>
      <c r="AS200" s="437">
        <v>54</v>
      </c>
      <c r="AT200" s="87" t="s">
        <v>653</v>
      </c>
      <c r="AU200" s="84">
        <f t="shared" si="452"/>
        <v>150</v>
      </c>
      <c r="AV200" s="123">
        <v>76</v>
      </c>
      <c r="AW200" s="123">
        <v>74</v>
      </c>
      <c r="AX200" s="124">
        <v>81</v>
      </c>
    </row>
    <row r="201" spans="1:50" s="82" customFormat="1" ht="14.25" customHeight="1">
      <c r="A201" s="83" t="s">
        <v>2263</v>
      </c>
      <c r="B201" s="84">
        <f t="shared" si="375"/>
        <v>108</v>
      </c>
      <c r="C201" s="85">
        <v>51</v>
      </c>
      <c r="D201" s="85">
        <v>57</v>
      </c>
      <c r="E201" s="86">
        <v>61</v>
      </c>
      <c r="F201" s="87" t="s">
        <v>1708</v>
      </c>
      <c r="G201" s="84">
        <f t="shared" ref="G201" si="465">SUM(H201:I201)</f>
        <v>121</v>
      </c>
      <c r="H201" s="85">
        <v>62</v>
      </c>
      <c r="I201" s="85">
        <v>59</v>
      </c>
      <c r="J201" s="86">
        <v>67</v>
      </c>
      <c r="K201" s="87" t="s">
        <v>2239</v>
      </c>
      <c r="L201" s="84">
        <f t="shared" si="386"/>
        <v>71</v>
      </c>
      <c r="M201" s="117">
        <v>41</v>
      </c>
      <c r="N201" s="117">
        <v>30</v>
      </c>
      <c r="O201" s="118">
        <v>35</v>
      </c>
      <c r="P201" s="101" t="s">
        <v>378</v>
      </c>
      <c r="Q201" s="98">
        <f t="shared" si="317"/>
        <v>2674</v>
      </c>
      <c r="R201" s="99">
        <f>SUM(R202:R224)</f>
        <v>1343</v>
      </c>
      <c r="S201" s="99">
        <f t="shared" ref="S201:T201" si="466">SUM(S202:S224)</f>
        <v>1331</v>
      </c>
      <c r="T201" s="100">
        <f t="shared" si="466"/>
        <v>1635</v>
      </c>
      <c r="U201" s="87" t="s">
        <v>2253</v>
      </c>
      <c r="V201" s="429">
        <v>155</v>
      </c>
      <c r="W201" s="430">
        <v>81</v>
      </c>
      <c r="X201" s="430">
        <v>74</v>
      </c>
      <c r="Y201" s="431">
        <v>81</v>
      </c>
      <c r="Z201" s="87" t="s">
        <v>2268</v>
      </c>
      <c r="AA201" s="84">
        <f t="shared" si="457"/>
        <v>210</v>
      </c>
      <c r="AB201" s="88">
        <v>94</v>
      </c>
      <c r="AC201" s="88">
        <v>116</v>
      </c>
      <c r="AD201" s="89">
        <v>131</v>
      </c>
      <c r="AE201" s="87" t="s">
        <v>1183</v>
      </c>
      <c r="AF201" s="84">
        <f t="shared" si="458"/>
        <v>60</v>
      </c>
      <c r="AG201" s="88">
        <v>27</v>
      </c>
      <c r="AH201" s="88">
        <v>33</v>
      </c>
      <c r="AI201" s="89">
        <v>34</v>
      </c>
      <c r="AJ201" s="87" t="s">
        <v>2269</v>
      </c>
      <c r="AK201" s="84">
        <f t="shared" si="459"/>
        <v>99</v>
      </c>
      <c r="AL201" s="88">
        <v>51</v>
      </c>
      <c r="AM201" s="88">
        <v>48</v>
      </c>
      <c r="AN201" s="89">
        <v>54</v>
      </c>
      <c r="AO201" s="87" t="s">
        <v>1060</v>
      </c>
      <c r="AP201" s="435">
        <f t="shared" si="464"/>
        <v>148</v>
      </c>
      <c r="AQ201" s="436">
        <v>74</v>
      </c>
      <c r="AR201" s="436">
        <v>74</v>
      </c>
      <c r="AS201" s="437">
        <v>88</v>
      </c>
      <c r="AT201" s="87" t="s">
        <v>654</v>
      </c>
      <c r="AU201" s="84">
        <f t="shared" si="452"/>
        <v>38</v>
      </c>
      <c r="AV201" s="123">
        <v>17</v>
      </c>
      <c r="AW201" s="123">
        <v>21</v>
      </c>
      <c r="AX201" s="124">
        <v>23</v>
      </c>
    </row>
    <row r="202" spans="1:50" s="82" customFormat="1" ht="14.25" customHeight="1">
      <c r="A202" s="83" t="s">
        <v>2271</v>
      </c>
      <c r="B202" s="84">
        <f t="shared" si="375"/>
        <v>55</v>
      </c>
      <c r="C202" s="85">
        <v>30</v>
      </c>
      <c r="D202" s="85">
        <v>25</v>
      </c>
      <c r="E202" s="86">
        <v>34</v>
      </c>
      <c r="F202" s="87" t="s">
        <v>2264</v>
      </c>
      <c r="G202" s="84">
        <f t="shared" ref="G202" si="467">SUM(H202:I202)</f>
        <v>134</v>
      </c>
      <c r="H202" s="85">
        <v>70</v>
      </c>
      <c r="I202" s="85">
        <v>64</v>
      </c>
      <c r="J202" s="86">
        <v>76</v>
      </c>
      <c r="K202" s="87" t="s">
        <v>2246</v>
      </c>
      <c r="L202" s="84">
        <f t="shared" si="386"/>
        <v>105</v>
      </c>
      <c r="M202" s="117">
        <v>56</v>
      </c>
      <c r="N202" s="117">
        <v>49</v>
      </c>
      <c r="O202" s="118">
        <v>57</v>
      </c>
      <c r="P202" s="87" t="s">
        <v>2247</v>
      </c>
      <c r="Q202" s="84">
        <f t="shared" si="317"/>
        <v>331</v>
      </c>
      <c r="R202" s="88">
        <v>159</v>
      </c>
      <c r="S202" s="88">
        <v>172</v>
      </c>
      <c r="T202" s="89">
        <v>199</v>
      </c>
      <c r="U202" s="87" t="s">
        <v>2260</v>
      </c>
      <c r="V202" s="429">
        <v>570</v>
      </c>
      <c r="W202" s="430">
        <v>270</v>
      </c>
      <c r="X202" s="430">
        <v>300</v>
      </c>
      <c r="Y202" s="431">
        <v>294</v>
      </c>
      <c r="Z202" s="87" t="s">
        <v>2276</v>
      </c>
      <c r="AA202" s="84">
        <f t="shared" si="457"/>
        <v>232</v>
      </c>
      <c r="AB202" s="88">
        <v>116</v>
      </c>
      <c r="AC202" s="88">
        <v>116</v>
      </c>
      <c r="AD202" s="89">
        <v>122</v>
      </c>
      <c r="AE202" s="101" t="s">
        <v>309</v>
      </c>
      <c r="AF202" s="98">
        <f t="shared" si="458"/>
        <v>5719</v>
      </c>
      <c r="AG202" s="99">
        <f>SUM(AG203:AG239)</f>
        <v>3090</v>
      </c>
      <c r="AH202" s="99">
        <f t="shared" ref="AH202:AI202" si="468">SUM(AH203:AH239)</f>
        <v>2629</v>
      </c>
      <c r="AI202" s="100">
        <f t="shared" si="468"/>
        <v>3477</v>
      </c>
      <c r="AJ202" s="87" t="s">
        <v>2277</v>
      </c>
      <c r="AK202" s="84">
        <f t="shared" si="459"/>
        <v>117</v>
      </c>
      <c r="AL202" s="88">
        <v>63</v>
      </c>
      <c r="AM202" s="88">
        <v>54</v>
      </c>
      <c r="AN202" s="89">
        <v>61</v>
      </c>
      <c r="AO202" s="87" t="s">
        <v>1069</v>
      </c>
      <c r="AP202" s="435">
        <f t="shared" si="464"/>
        <v>354</v>
      </c>
      <c r="AQ202" s="436">
        <v>183</v>
      </c>
      <c r="AR202" s="436">
        <v>171</v>
      </c>
      <c r="AS202" s="437">
        <v>198</v>
      </c>
      <c r="AT202" s="87" t="s">
        <v>655</v>
      </c>
      <c r="AU202" s="84">
        <f t="shared" si="452"/>
        <v>262</v>
      </c>
      <c r="AV202" s="123">
        <v>144</v>
      </c>
      <c r="AW202" s="123">
        <v>118</v>
      </c>
      <c r="AX202" s="124">
        <v>137</v>
      </c>
    </row>
    <row r="203" spans="1:50" s="82" customFormat="1" ht="14.25" customHeight="1">
      <c r="A203" s="101" t="s">
        <v>204</v>
      </c>
      <c r="B203" s="98">
        <f>SUM(C203:D203)</f>
        <v>40773</v>
      </c>
      <c r="C203" s="99">
        <f>SUM(C204:C271)</f>
        <v>20426</v>
      </c>
      <c r="D203" s="99">
        <f>SUM(D204:D271)</f>
        <v>20347</v>
      </c>
      <c r="E203" s="100">
        <f>SUM(E204:E271)</f>
        <v>18100</v>
      </c>
      <c r="F203" s="87" t="s">
        <v>2272</v>
      </c>
      <c r="G203" s="84">
        <f t="shared" ref="G203" si="469">SUM(H203:I203)</f>
        <v>96</v>
      </c>
      <c r="H203" s="85">
        <v>49</v>
      </c>
      <c r="I203" s="85">
        <v>47</v>
      </c>
      <c r="J203" s="86">
        <v>55</v>
      </c>
      <c r="K203" s="87" t="s">
        <v>2251</v>
      </c>
      <c r="L203" s="84">
        <f t="shared" si="386"/>
        <v>81</v>
      </c>
      <c r="M203" s="117">
        <v>41</v>
      </c>
      <c r="N203" s="117">
        <v>40</v>
      </c>
      <c r="O203" s="118">
        <v>43</v>
      </c>
      <c r="P203" s="87" t="s">
        <v>2252</v>
      </c>
      <c r="Q203" s="84">
        <f t="shared" ref="Q203:Q266" si="470">SUM(R203:S203)</f>
        <v>175</v>
      </c>
      <c r="R203" s="88">
        <v>92</v>
      </c>
      <c r="S203" s="88">
        <v>83</v>
      </c>
      <c r="T203" s="89">
        <v>105</v>
      </c>
      <c r="U203" s="87" t="s">
        <v>2267</v>
      </c>
      <c r="V203" s="429">
        <v>254</v>
      </c>
      <c r="W203" s="430">
        <v>132</v>
      </c>
      <c r="X203" s="430">
        <v>122</v>
      </c>
      <c r="Y203" s="431">
        <v>122</v>
      </c>
      <c r="Z203" s="87" t="s">
        <v>2282</v>
      </c>
      <c r="AA203" s="84">
        <f t="shared" si="457"/>
        <v>99</v>
      </c>
      <c r="AB203" s="88">
        <v>51</v>
      </c>
      <c r="AC203" s="88">
        <v>48</v>
      </c>
      <c r="AD203" s="89">
        <v>59</v>
      </c>
      <c r="AE203" s="87" t="s">
        <v>2283</v>
      </c>
      <c r="AF203" s="84">
        <f t="shared" si="458"/>
        <v>694</v>
      </c>
      <c r="AG203" s="90">
        <v>353</v>
      </c>
      <c r="AH203" s="90">
        <v>341</v>
      </c>
      <c r="AI203" s="91">
        <v>356</v>
      </c>
      <c r="AJ203" s="87" t="s">
        <v>2284</v>
      </c>
      <c r="AK203" s="84">
        <f t="shared" si="459"/>
        <v>65</v>
      </c>
      <c r="AL203" s="88">
        <v>31</v>
      </c>
      <c r="AM203" s="88">
        <v>34</v>
      </c>
      <c r="AN203" s="89">
        <v>34</v>
      </c>
      <c r="AO203" s="87" t="s">
        <v>2270</v>
      </c>
      <c r="AP203" s="435">
        <f t="shared" si="464"/>
        <v>210</v>
      </c>
      <c r="AQ203" s="436">
        <v>103</v>
      </c>
      <c r="AR203" s="436">
        <v>107</v>
      </c>
      <c r="AS203" s="437">
        <v>128</v>
      </c>
      <c r="AT203" s="87" t="s">
        <v>656</v>
      </c>
      <c r="AU203" s="84">
        <f t="shared" si="452"/>
        <v>137</v>
      </c>
      <c r="AV203" s="123">
        <v>67</v>
      </c>
      <c r="AW203" s="123">
        <v>70</v>
      </c>
      <c r="AX203" s="124">
        <v>73</v>
      </c>
    </row>
    <row r="204" spans="1:50" s="82" customFormat="1" ht="14.25" customHeight="1">
      <c r="A204" s="83" t="s">
        <v>2286</v>
      </c>
      <c r="B204" s="84">
        <f>SUM(C204:D204)</f>
        <v>367</v>
      </c>
      <c r="C204" s="85">
        <v>177</v>
      </c>
      <c r="D204" s="85">
        <v>190</v>
      </c>
      <c r="E204" s="120">
        <v>190</v>
      </c>
      <c r="F204" s="87" t="s">
        <v>2279</v>
      </c>
      <c r="G204" s="84">
        <f t="shared" ref="G204" si="471">SUM(H204:I204)</f>
        <v>67</v>
      </c>
      <c r="H204" s="85">
        <v>34</v>
      </c>
      <c r="I204" s="85">
        <v>33</v>
      </c>
      <c r="J204" s="86">
        <v>41</v>
      </c>
      <c r="K204" s="87" t="s">
        <v>2258</v>
      </c>
      <c r="L204" s="84">
        <f t="shared" si="386"/>
        <v>83</v>
      </c>
      <c r="M204" s="117">
        <v>40</v>
      </c>
      <c r="N204" s="117">
        <v>43</v>
      </c>
      <c r="O204" s="118">
        <v>41</v>
      </c>
      <c r="P204" s="87" t="s">
        <v>2259</v>
      </c>
      <c r="Q204" s="84">
        <f t="shared" si="470"/>
        <v>212</v>
      </c>
      <c r="R204" s="88">
        <v>91</v>
      </c>
      <c r="S204" s="88">
        <v>121</v>
      </c>
      <c r="T204" s="89">
        <v>130</v>
      </c>
      <c r="U204" s="87" t="s">
        <v>2275</v>
      </c>
      <c r="V204" s="429">
        <v>135</v>
      </c>
      <c r="W204" s="430">
        <v>68</v>
      </c>
      <c r="X204" s="430">
        <v>67</v>
      </c>
      <c r="Y204" s="431">
        <v>70</v>
      </c>
      <c r="Z204" s="87" t="s">
        <v>2290</v>
      </c>
      <c r="AA204" s="84">
        <f t="shared" si="457"/>
        <v>51</v>
      </c>
      <c r="AB204" s="88">
        <v>21</v>
      </c>
      <c r="AC204" s="88">
        <v>30</v>
      </c>
      <c r="AD204" s="89">
        <v>28</v>
      </c>
      <c r="AE204" s="87" t="s">
        <v>2291</v>
      </c>
      <c r="AF204" s="84">
        <f t="shared" si="458"/>
        <v>1147</v>
      </c>
      <c r="AG204" s="90">
        <v>775</v>
      </c>
      <c r="AH204" s="90">
        <v>372</v>
      </c>
      <c r="AI204" s="91">
        <v>784</v>
      </c>
      <c r="AJ204" s="87" t="s">
        <v>2123</v>
      </c>
      <c r="AK204" s="84">
        <f t="shared" si="459"/>
        <v>169</v>
      </c>
      <c r="AL204" s="88">
        <v>86</v>
      </c>
      <c r="AM204" s="88">
        <v>83</v>
      </c>
      <c r="AN204" s="89">
        <v>92</v>
      </c>
      <c r="AO204" s="87" t="s">
        <v>2278</v>
      </c>
      <c r="AP204" s="435">
        <f t="shared" si="464"/>
        <v>280</v>
      </c>
      <c r="AQ204" s="436">
        <v>119</v>
      </c>
      <c r="AR204" s="436">
        <v>161</v>
      </c>
      <c r="AS204" s="437">
        <v>182</v>
      </c>
      <c r="AT204" s="87" t="s">
        <v>657</v>
      </c>
      <c r="AU204" s="84">
        <f t="shared" si="452"/>
        <v>66</v>
      </c>
      <c r="AV204" s="123">
        <v>37</v>
      </c>
      <c r="AW204" s="123">
        <v>29</v>
      </c>
      <c r="AX204" s="124">
        <v>41</v>
      </c>
    </row>
    <row r="205" spans="1:50" s="82" customFormat="1" ht="14.25" customHeight="1">
      <c r="A205" s="83" t="s">
        <v>2293</v>
      </c>
      <c r="B205" s="84">
        <f t="shared" si="375"/>
        <v>436</v>
      </c>
      <c r="C205" s="85">
        <v>215</v>
      </c>
      <c r="D205" s="85">
        <v>221</v>
      </c>
      <c r="E205" s="86">
        <v>236</v>
      </c>
      <c r="F205" s="87" t="s">
        <v>2287</v>
      </c>
      <c r="G205" s="84">
        <f t="shared" ref="G205" si="472">SUM(H205:I205)</f>
        <v>146</v>
      </c>
      <c r="H205" s="85">
        <v>76</v>
      </c>
      <c r="I205" s="85">
        <v>70</v>
      </c>
      <c r="J205" s="86">
        <v>82</v>
      </c>
      <c r="K205" s="87" t="s">
        <v>2265</v>
      </c>
      <c r="L205" s="84">
        <f t="shared" si="386"/>
        <v>101</v>
      </c>
      <c r="M205" s="117">
        <v>51</v>
      </c>
      <c r="N205" s="117">
        <v>50</v>
      </c>
      <c r="O205" s="118">
        <v>50</v>
      </c>
      <c r="P205" s="87" t="s">
        <v>2266</v>
      </c>
      <c r="Q205" s="84">
        <f t="shared" si="470"/>
        <v>99</v>
      </c>
      <c r="R205" s="88">
        <v>51</v>
      </c>
      <c r="S205" s="88">
        <v>48</v>
      </c>
      <c r="T205" s="89">
        <v>54</v>
      </c>
      <c r="U205" s="87" t="s">
        <v>2281</v>
      </c>
      <c r="V205" s="429">
        <v>318</v>
      </c>
      <c r="W205" s="430">
        <v>174</v>
      </c>
      <c r="X205" s="430">
        <v>144</v>
      </c>
      <c r="Y205" s="431">
        <v>156</v>
      </c>
      <c r="Z205" s="87" t="s">
        <v>2138</v>
      </c>
      <c r="AA205" s="84">
        <f t="shared" si="457"/>
        <v>157</v>
      </c>
      <c r="AB205" s="88">
        <v>77</v>
      </c>
      <c r="AC205" s="88">
        <v>80</v>
      </c>
      <c r="AD205" s="89">
        <v>88</v>
      </c>
      <c r="AE205" s="87" t="s">
        <v>2298</v>
      </c>
      <c r="AF205" s="84">
        <f t="shared" si="458"/>
        <v>224</v>
      </c>
      <c r="AG205" s="90">
        <v>117</v>
      </c>
      <c r="AH205" s="90">
        <v>107</v>
      </c>
      <c r="AI205" s="91">
        <v>123</v>
      </c>
      <c r="AJ205" s="87" t="s">
        <v>2132</v>
      </c>
      <c r="AK205" s="84">
        <f t="shared" si="459"/>
        <v>297</v>
      </c>
      <c r="AL205" s="88">
        <v>149</v>
      </c>
      <c r="AM205" s="88">
        <v>148</v>
      </c>
      <c r="AN205" s="89">
        <v>163</v>
      </c>
      <c r="AO205" s="87" t="s">
        <v>2285</v>
      </c>
      <c r="AP205" s="435">
        <f t="shared" si="464"/>
        <v>124</v>
      </c>
      <c r="AQ205" s="436">
        <v>59</v>
      </c>
      <c r="AR205" s="436">
        <v>65</v>
      </c>
      <c r="AS205" s="437">
        <v>72</v>
      </c>
      <c r="AT205" s="87" t="s">
        <v>658</v>
      </c>
      <c r="AU205" s="84">
        <f t="shared" si="452"/>
        <v>97</v>
      </c>
      <c r="AV205" s="123">
        <v>52</v>
      </c>
      <c r="AW205" s="123">
        <v>45</v>
      </c>
      <c r="AX205" s="124">
        <v>48</v>
      </c>
    </row>
    <row r="206" spans="1:50" s="82" customFormat="1" ht="14.25" customHeight="1">
      <c r="A206" s="83" t="s">
        <v>2300</v>
      </c>
      <c r="B206" s="84">
        <f t="shared" si="375"/>
        <v>1808</v>
      </c>
      <c r="C206" s="85">
        <v>890</v>
      </c>
      <c r="D206" s="85">
        <v>918</v>
      </c>
      <c r="E206" s="86">
        <v>839</v>
      </c>
      <c r="F206" s="87" t="s">
        <v>2294</v>
      </c>
      <c r="G206" s="84">
        <f t="shared" ref="G206" si="473">SUM(H206:I206)</f>
        <v>103</v>
      </c>
      <c r="H206" s="85">
        <v>56</v>
      </c>
      <c r="I206" s="85">
        <v>47</v>
      </c>
      <c r="J206" s="86">
        <v>62</v>
      </c>
      <c r="K206" s="87" t="s">
        <v>2273</v>
      </c>
      <c r="L206" s="84">
        <f t="shared" si="386"/>
        <v>126</v>
      </c>
      <c r="M206" s="117">
        <v>63</v>
      </c>
      <c r="N206" s="117">
        <v>63</v>
      </c>
      <c r="O206" s="118">
        <v>64</v>
      </c>
      <c r="P206" s="87" t="s">
        <v>2274</v>
      </c>
      <c r="Q206" s="84">
        <f t="shared" si="470"/>
        <v>102</v>
      </c>
      <c r="R206" s="88">
        <v>54</v>
      </c>
      <c r="S206" s="88">
        <v>48</v>
      </c>
      <c r="T206" s="89">
        <v>63</v>
      </c>
      <c r="U206" s="87" t="s">
        <v>2289</v>
      </c>
      <c r="V206" s="429">
        <v>220</v>
      </c>
      <c r="W206" s="430">
        <v>120</v>
      </c>
      <c r="X206" s="430">
        <v>100</v>
      </c>
      <c r="Y206" s="431">
        <v>109</v>
      </c>
      <c r="Z206" s="87" t="s">
        <v>2144</v>
      </c>
      <c r="AA206" s="84">
        <f t="shared" si="457"/>
        <v>113</v>
      </c>
      <c r="AB206" s="88">
        <v>63</v>
      </c>
      <c r="AC206" s="88">
        <v>50</v>
      </c>
      <c r="AD206" s="89">
        <v>64</v>
      </c>
      <c r="AE206" s="87" t="s">
        <v>2304</v>
      </c>
      <c r="AF206" s="84">
        <f t="shared" si="458"/>
        <v>213</v>
      </c>
      <c r="AG206" s="90">
        <v>100</v>
      </c>
      <c r="AH206" s="90">
        <v>113</v>
      </c>
      <c r="AI206" s="91">
        <v>124</v>
      </c>
      <c r="AJ206" s="87" t="s">
        <v>2305</v>
      </c>
      <c r="AK206" s="84">
        <f t="shared" si="459"/>
        <v>156</v>
      </c>
      <c r="AL206" s="88">
        <v>70</v>
      </c>
      <c r="AM206" s="88">
        <v>86</v>
      </c>
      <c r="AN206" s="89">
        <v>73</v>
      </c>
      <c r="AO206" s="87" t="s">
        <v>2292</v>
      </c>
      <c r="AP206" s="435">
        <f t="shared" si="464"/>
        <v>396</v>
      </c>
      <c r="AQ206" s="436">
        <v>180</v>
      </c>
      <c r="AR206" s="436">
        <v>216</v>
      </c>
      <c r="AS206" s="437">
        <v>251</v>
      </c>
      <c r="AT206" s="87" t="s">
        <v>659</v>
      </c>
      <c r="AU206" s="84">
        <f t="shared" si="452"/>
        <v>110</v>
      </c>
      <c r="AV206" s="123">
        <v>59</v>
      </c>
      <c r="AW206" s="123">
        <v>51</v>
      </c>
      <c r="AX206" s="124">
        <v>61</v>
      </c>
    </row>
    <row r="207" spans="1:50" s="82" customFormat="1" ht="14.25" customHeight="1">
      <c r="A207" s="83" t="s">
        <v>2307</v>
      </c>
      <c r="B207" s="84">
        <f t="shared" si="375"/>
        <v>769</v>
      </c>
      <c r="C207" s="85">
        <v>396</v>
      </c>
      <c r="D207" s="85">
        <v>373</v>
      </c>
      <c r="E207" s="86">
        <v>360</v>
      </c>
      <c r="F207" s="87" t="s">
        <v>2301</v>
      </c>
      <c r="G207" s="84">
        <f t="shared" ref="G207" si="474">SUM(H207:I207)</f>
        <v>99</v>
      </c>
      <c r="H207" s="128">
        <v>53</v>
      </c>
      <c r="I207" s="128">
        <v>46</v>
      </c>
      <c r="J207" s="129">
        <v>57</v>
      </c>
      <c r="K207" s="87" t="s">
        <v>2280</v>
      </c>
      <c r="L207" s="84">
        <f t="shared" si="386"/>
        <v>94</v>
      </c>
      <c r="M207" s="117">
        <v>43</v>
      </c>
      <c r="N207" s="117">
        <v>51</v>
      </c>
      <c r="O207" s="118">
        <v>46</v>
      </c>
      <c r="P207" s="87" t="s">
        <v>1509</v>
      </c>
      <c r="Q207" s="84">
        <f t="shared" si="470"/>
        <v>110</v>
      </c>
      <c r="R207" s="88">
        <v>61</v>
      </c>
      <c r="S207" s="88">
        <v>49</v>
      </c>
      <c r="T207" s="89">
        <v>65</v>
      </c>
      <c r="U207" s="87" t="s">
        <v>2297</v>
      </c>
      <c r="V207" s="429">
        <v>140</v>
      </c>
      <c r="W207" s="430">
        <v>71</v>
      </c>
      <c r="X207" s="430">
        <v>69</v>
      </c>
      <c r="Y207" s="431">
        <v>70</v>
      </c>
      <c r="Z207" s="87" t="s">
        <v>1071</v>
      </c>
      <c r="AA207" s="84">
        <f t="shared" si="457"/>
        <v>124</v>
      </c>
      <c r="AB207" s="88">
        <v>60</v>
      </c>
      <c r="AC207" s="88">
        <v>64</v>
      </c>
      <c r="AD207" s="89">
        <v>77</v>
      </c>
      <c r="AE207" s="87" t="s">
        <v>2311</v>
      </c>
      <c r="AF207" s="84">
        <f t="shared" si="458"/>
        <v>98</v>
      </c>
      <c r="AG207" s="90">
        <v>45</v>
      </c>
      <c r="AH207" s="90">
        <v>53</v>
      </c>
      <c r="AI207" s="91">
        <v>54</v>
      </c>
      <c r="AJ207" s="87" t="s">
        <v>2312</v>
      </c>
      <c r="AK207" s="84">
        <f t="shared" si="459"/>
        <v>114</v>
      </c>
      <c r="AL207" s="88">
        <v>55</v>
      </c>
      <c r="AM207" s="88">
        <v>59</v>
      </c>
      <c r="AN207" s="89">
        <v>62</v>
      </c>
      <c r="AO207" s="87" t="s">
        <v>2299</v>
      </c>
      <c r="AP207" s="435">
        <f t="shared" si="464"/>
        <v>335</v>
      </c>
      <c r="AQ207" s="436">
        <v>164</v>
      </c>
      <c r="AR207" s="436">
        <v>171</v>
      </c>
      <c r="AS207" s="437">
        <v>196</v>
      </c>
      <c r="AT207" s="87" t="s">
        <v>660</v>
      </c>
      <c r="AU207" s="84">
        <f t="shared" si="452"/>
        <v>69</v>
      </c>
      <c r="AV207" s="123">
        <v>33</v>
      </c>
      <c r="AW207" s="123">
        <v>36</v>
      </c>
      <c r="AX207" s="124">
        <v>33</v>
      </c>
    </row>
    <row r="208" spans="1:50" s="82" customFormat="1" ht="14.25" customHeight="1">
      <c r="A208" s="83" t="s">
        <v>2313</v>
      </c>
      <c r="B208" s="84">
        <f t="shared" si="375"/>
        <v>1048</v>
      </c>
      <c r="C208" s="85">
        <v>499</v>
      </c>
      <c r="D208" s="85">
        <v>549</v>
      </c>
      <c r="E208" s="86">
        <v>589</v>
      </c>
      <c r="F208" s="87" t="s">
        <v>2308</v>
      </c>
      <c r="G208" s="84">
        <f t="shared" ref="G208" si="475">SUM(H208:I208)</f>
        <v>73</v>
      </c>
      <c r="H208" s="85">
        <v>40</v>
      </c>
      <c r="I208" s="85">
        <v>33</v>
      </c>
      <c r="J208" s="120">
        <v>48</v>
      </c>
      <c r="K208" s="87" t="s">
        <v>2288</v>
      </c>
      <c r="L208" s="84">
        <f t="shared" si="386"/>
        <v>80</v>
      </c>
      <c r="M208" s="117">
        <v>36</v>
      </c>
      <c r="N208" s="117">
        <v>44</v>
      </c>
      <c r="O208" s="118">
        <v>42</v>
      </c>
      <c r="P208" s="87" t="s">
        <v>1011</v>
      </c>
      <c r="Q208" s="84">
        <f t="shared" si="470"/>
        <v>146</v>
      </c>
      <c r="R208" s="88">
        <v>76</v>
      </c>
      <c r="S208" s="88">
        <v>70</v>
      </c>
      <c r="T208" s="89">
        <v>80</v>
      </c>
      <c r="U208" s="87" t="s">
        <v>562</v>
      </c>
      <c r="V208" s="429">
        <v>261</v>
      </c>
      <c r="W208" s="430">
        <v>126</v>
      </c>
      <c r="X208" s="430">
        <v>135</v>
      </c>
      <c r="Y208" s="431">
        <v>147</v>
      </c>
      <c r="Z208" s="87" t="s">
        <v>1080</v>
      </c>
      <c r="AA208" s="84">
        <f t="shared" si="457"/>
        <v>95</v>
      </c>
      <c r="AB208" s="88">
        <v>43</v>
      </c>
      <c r="AC208" s="88">
        <v>52</v>
      </c>
      <c r="AD208" s="89">
        <v>57</v>
      </c>
      <c r="AE208" s="87" t="s">
        <v>2316</v>
      </c>
      <c r="AF208" s="84">
        <f t="shared" si="458"/>
        <v>120</v>
      </c>
      <c r="AG208" s="90">
        <v>55</v>
      </c>
      <c r="AH208" s="90">
        <v>65</v>
      </c>
      <c r="AI208" s="91">
        <v>76</v>
      </c>
      <c r="AJ208" s="87" t="s">
        <v>1105</v>
      </c>
      <c r="AK208" s="84">
        <f t="shared" si="459"/>
        <v>159</v>
      </c>
      <c r="AL208" s="88">
        <v>83</v>
      </c>
      <c r="AM208" s="88">
        <v>76</v>
      </c>
      <c r="AN208" s="89">
        <v>80</v>
      </c>
      <c r="AO208" s="87" t="s">
        <v>2306</v>
      </c>
      <c r="AP208" s="435">
        <f t="shared" si="464"/>
        <v>207</v>
      </c>
      <c r="AQ208" s="436">
        <v>92</v>
      </c>
      <c r="AR208" s="436">
        <v>115</v>
      </c>
      <c r="AS208" s="437">
        <v>126</v>
      </c>
      <c r="AT208" s="97" t="s">
        <v>361</v>
      </c>
      <c r="AU208" s="98">
        <f t="shared" si="452"/>
        <v>3743</v>
      </c>
      <c r="AV208" s="99">
        <f>SUM(AV209:AV232)</f>
        <v>1948</v>
      </c>
      <c r="AW208" s="99">
        <f t="shared" ref="AW208:AX208" si="476">SUM(AW209:AW232)</f>
        <v>1795</v>
      </c>
      <c r="AX208" s="100">
        <f t="shared" si="476"/>
        <v>1978</v>
      </c>
    </row>
    <row r="209" spans="1:50" s="82" customFormat="1" ht="14.25" customHeight="1">
      <c r="A209" s="83" t="s">
        <v>2318</v>
      </c>
      <c r="B209" s="84">
        <f t="shared" si="375"/>
        <v>1243</v>
      </c>
      <c r="C209" s="85">
        <v>608</v>
      </c>
      <c r="D209" s="85">
        <v>635</v>
      </c>
      <c r="E209" s="86">
        <v>585</v>
      </c>
      <c r="F209" s="87" t="s">
        <v>2314</v>
      </c>
      <c r="G209" s="84">
        <f t="shared" ref="G209" si="477">SUM(H209:I209)</f>
        <v>174</v>
      </c>
      <c r="H209" s="85">
        <v>85</v>
      </c>
      <c r="I209" s="85">
        <v>89</v>
      </c>
      <c r="J209" s="86">
        <v>103</v>
      </c>
      <c r="K209" s="87" t="s">
        <v>2295</v>
      </c>
      <c r="L209" s="84">
        <f t="shared" si="386"/>
        <v>261</v>
      </c>
      <c r="M209" s="117">
        <v>136</v>
      </c>
      <c r="N209" s="117">
        <v>125</v>
      </c>
      <c r="O209" s="118">
        <v>131</v>
      </c>
      <c r="P209" s="87" t="s">
        <v>2296</v>
      </c>
      <c r="Q209" s="84">
        <f t="shared" si="470"/>
        <v>154</v>
      </c>
      <c r="R209" s="88">
        <v>81</v>
      </c>
      <c r="S209" s="88">
        <v>73</v>
      </c>
      <c r="T209" s="89">
        <v>99</v>
      </c>
      <c r="U209" s="87" t="s">
        <v>2310</v>
      </c>
      <c r="V209" s="429">
        <v>198</v>
      </c>
      <c r="W209" s="430">
        <v>101</v>
      </c>
      <c r="X209" s="430">
        <v>97</v>
      </c>
      <c r="Y209" s="431">
        <v>107</v>
      </c>
      <c r="Z209" s="87" t="s">
        <v>2322</v>
      </c>
      <c r="AA209" s="84">
        <f t="shared" si="457"/>
        <v>123</v>
      </c>
      <c r="AB209" s="88">
        <v>63</v>
      </c>
      <c r="AC209" s="88">
        <v>60</v>
      </c>
      <c r="AD209" s="89">
        <v>81</v>
      </c>
      <c r="AE209" s="87" t="s">
        <v>2323</v>
      </c>
      <c r="AF209" s="84">
        <f t="shared" si="458"/>
        <v>81</v>
      </c>
      <c r="AG209" s="90">
        <v>38</v>
      </c>
      <c r="AH209" s="90">
        <v>43</v>
      </c>
      <c r="AI209" s="91">
        <v>43</v>
      </c>
      <c r="AJ209" s="87" t="s">
        <v>1113</v>
      </c>
      <c r="AK209" s="84">
        <f t="shared" si="459"/>
        <v>149</v>
      </c>
      <c r="AL209" s="88">
        <v>76</v>
      </c>
      <c r="AM209" s="88">
        <v>73</v>
      </c>
      <c r="AN209" s="89">
        <v>74</v>
      </c>
      <c r="AO209" s="101" t="s">
        <v>441</v>
      </c>
      <c r="AP209" s="432">
        <f t="shared" si="464"/>
        <v>2633</v>
      </c>
      <c r="AQ209" s="433">
        <f>SUM(AQ210:AQ232)</f>
        <v>1226</v>
      </c>
      <c r="AR209" s="433">
        <f t="shared" ref="AR209:AS209" si="478">SUM(AR210:AR232)</f>
        <v>1407</v>
      </c>
      <c r="AS209" s="434">
        <f t="shared" si="478"/>
        <v>1615</v>
      </c>
      <c r="AT209" s="87" t="s">
        <v>661</v>
      </c>
      <c r="AU209" s="84">
        <f t="shared" si="452"/>
        <v>263</v>
      </c>
      <c r="AV209" s="123">
        <v>141</v>
      </c>
      <c r="AW209" s="123">
        <v>122</v>
      </c>
      <c r="AX209" s="124">
        <v>129</v>
      </c>
    </row>
    <row r="210" spans="1:50" s="82" customFormat="1" ht="14.25" customHeight="1">
      <c r="A210" s="83" t="s">
        <v>2325</v>
      </c>
      <c r="B210" s="84">
        <f t="shared" si="375"/>
        <v>427</v>
      </c>
      <c r="C210" s="85">
        <v>212</v>
      </c>
      <c r="D210" s="85">
        <v>215</v>
      </c>
      <c r="E210" s="86">
        <v>241</v>
      </c>
      <c r="F210" s="87" t="s">
        <v>2319</v>
      </c>
      <c r="G210" s="84">
        <f t="shared" ref="G210" si="479">SUM(H210:I210)</f>
        <v>72</v>
      </c>
      <c r="H210" s="85">
        <v>35</v>
      </c>
      <c r="I210" s="85">
        <v>37</v>
      </c>
      <c r="J210" s="86">
        <v>42</v>
      </c>
      <c r="K210" s="87" t="s">
        <v>2302</v>
      </c>
      <c r="L210" s="84">
        <f t="shared" si="386"/>
        <v>116</v>
      </c>
      <c r="M210" s="117">
        <v>57</v>
      </c>
      <c r="N210" s="117">
        <v>59</v>
      </c>
      <c r="O210" s="118">
        <v>66</v>
      </c>
      <c r="P210" s="87" t="s">
        <v>2303</v>
      </c>
      <c r="Q210" s="84">
        <f t="shared" si="470"/>
        <v>122</v>
      </c>
      <c r="R210" s="88">
        <v>69</v>
      </c>
      <c r="S210" s="88">
        <v>53</v>
      </c>
      <c r="T210" s="89">
        <v>78</v>
      </c>
      <c r="U210" s="87" t="s">
        <v>1037</v>
      </c>
      <c r="V210" s="429">
        <v>115</v>
      </c>
      <c r="W210" s="430">
        <v>68</v>
      </c>
      <c r="X210" s="430">
        <v>47</v>
      </c>
      <c r="Y210" s="431">
        <v>71</v>
      </c>
      <c r="Z210" s="87" t="s">
        <v>2330</v>
      </c>
      <c r="AA210" s="84">
        <f t="shared" si="457"/>
        <v>98</v>
      </c>
      <c r="AB210" s="88">
        <v>45</v>
      </c>
      <c r="AC210" s="88">
        <v>53</v>
      </c>
      <c r="AD210" s="89">
        <v>59</v>
      </c>
      <c r="AE210" s="87" t="s">
        <v>2331</v>
      </c>
      <c r="AF210" s="84">
        <f t="shared" si="458"/>
        <v>75</v>
      </c>
      <c r="AG210" s="90">
        <v>36</v>
      </c>
      <c r="AH210" s="90">
        <v>39</v>
      </c>
      <c r="AI210" s="91">
        <v>51</v>
      </c>
      <c r="AJ210" s="87" t="s">
        <v>2332</v>
      </c>
      <c r="AK210" s="84">
        <f t="shared" si="459"/>
        <v>49</v>
      </c>
      <c r="AL210" s="88">
        <v>29</v>
      </c>
      <c r="AM210" s="88">
        <v>20</v>
      </c>
      <c r="AN210" s="89">
        <v>27</v>
      </c>
      <c r="AO210" s="87" t="s">
        <v>2317</v>
      </c>
      <c r="AP210" s="435">
        <f t="shared" si="464"/>
        <v>122</v>
      </c>
      <c r="AQ210" s="436">
        <v>49</v>
      </c>
      <c r="AR210" s="436">
        <v>73</v>
      </c>
      <c r="AS210" s="437">
        <v>77</v>
      </c>
      <c r="AT210" s="87" t="s">
        <v>662</v>
      </c>
      <c r="AU210" s="84">
        <f t="shared" si="452"/>
        <v>226</v>
      </c>
      <c r="AV210" s="123">
        <v>123</v>
      </c>
      <c r="AW210" s="123">
        <v>103</v>
      </c>
      <c r="AX210" s="124">
        <v>114</v>
      </c>
    </row>
    <row r="211" spans="1:50" s="82" customFormat="1" ht="14.25" customHeight="1">
      <c r="A211" s="83" t="s">
        <v>2334</v>
      </c>
      <c r="B211" s="84">
        <f t="shared" si="375"/>
        <v>1337</v>
      </c>
      <c r="C211" s="85">
        <v>672</v>
      </c>
      <c r="D211" s="85">
        <v>665</v>
      </c>
      <c r="E211" s="86">
        <v>560</v>
      </c>
      <c r="F211" s="87" t="s">
        <v>2326</v>
      </c>
      <c r="G211" s="84">
        <f t="shared" ref="G211" si="480">SUM(H211:I211)</f>
        <v>64</v>
      </c>
      <c r="H211" s="85">
        <v>36</v>
      </c>
      <c r="I211" s="85">
        <v>28</v>
      </c>
      <c r="J211" s="86">
        <v>35</v>
      </c>
      <c r="K211" s="87" t="s">
        <v>1961</v>
      </c>
      <c r="L211" s="84">
        <f t="shared" si="386"/>
        <v>63</v>
      </c>
      <c r="M211" s="117">
        <v>35</v>
      </c>
      <c r="N211" s="117">
        <v>28</v>
      </c>
      <c r="O211" s="118">
        <v>38</v>
      </c>
      <c r="P211" s="87" t="s">
        <v>2309</v>
      </c>
      <c r="Q211" s="84">
        <f t="shared" si="470"/>
        <v>79</v>
      </c>
      <c r="R211" s="88">
        <v>37</v>
      </c>
      <c r="S211" s="88">
        <v>42</v>
      </c>
      <c r="T211" s="89">
        <v>50</v>
      </c>
      <c r="U211" s="87" t="s">
        <v>1046</v>
      </c>
      <c r="V211" s="429">
        <v>65</v>
      </c>
      <c r="W211" s="430">
        <v>30</v>
      </c>
      <c r="X211" s="430">
        <v>35</v>
      </c>
      <c r="Y211" s="431">
        <v>43</v>
      </c>
      <c r="Z211" s="87" t="s">
        <v>2339</v>
      </c>
      <c r="AA211" s="84">
        <f t="shared" si="457"/>
        <v>96</v>
      </c>
      <c r="AB211" s="88">
        <v>52</v>
      </c>
      <c r="AC211" s="88">
        <v>44</v>
      </c>
      <c r="AD211" s="89">
        <v>53</v>
      </c>
      <c r="AE211" s="87" t="s">
        <v>2340</v>
      </c>
      <c r="AF211" s="84">
        <f t="shared" si="458"/>
        <v>45</v>
      </c>
      <c r="AG211" s="90">
        <v>23</v>
      </c>
      <c r="AH211" s="90">
        <v>22</v>
      </c>
      <c r="AI211" s="91">
        <v>26</v>
      </c>
      <c r="AJ211" s="87" t="s">
        <v>2341</v>
      </c>
      <c r="AK211" s="84">
        <f t="shared" si="459"/>
        <v>97</v>
      </c>
      <c r="AL211" s="88">
        <v>55</v>
      </c>
      <c r="AM211" s="88">
        <v>42</v>
      </c>
      <c r="AN211" s="89">
        <v>48</v>
      </c>
      <c r="AO211" s="87" t="s">
        <v>2324</v>
      </c>
      <c r="AP211" s="435">
        <f t="shared" si="464"/>
        <v>277</v>
      </c>
      <c r="AQ211" s="436">
        <v>127</v>
      </c>
      <c r="AR211" s="436">
        <v>150</v>
      </c>
      <c r="AS211" s="437">
        <v>172</v>
      </c>
      <c r="AT211" s="87" t="s">
        <v>663</v>
      </c>
      <c r="AU211" s="84">
        <f t="shared" si="452"/>
        <v>143</v>
      </c>
      <c r="AV211" s="123">
        <v>72</v>
      </c>
      <c r="AW211" s="123">
        <v>71</v>
      </c>
      <c r="AX211" s="124">
        <v>55</v>
      </c>
    </row>
    <row r="212" spans="1:50" s="82" customFormat="1" ht="14.25" customHeight="1">
      <c r="A212" s="83" t="s">
        <v>2343</v>
      </c>
      <c r="B212" s="84">
        <f t="shared" si="375"/>
        <v>348</v>
      </c>
      <c r="C212" s="85">
        <v>168</v>
      </c>
      <c r="D212" s="85">
        <v>180</v>
      </c>
      <c r="E212" s="86">
        <v>176</v>
      </c>
      <c r="F212" s="87" t="s">
        <v>2335</v>
      </c>
      <c r="G212" s="84">
        <f t="shared" ref="G212" si="481">SUM(H212:I212)</f>
        <v>99</v>
      </c>
      <c r="H212" s="85">
        <v>49</v>
      </c>
      <c r="I212" s="85">
        <v>50</v>
      </c>
      <c r="J212" s="86">
        <v>52</v>
      </c>
      <c r="K212" s="87" t="s">
        <v>1969</v>
      </c>
      <c r="L212" s="84">
        <f t="shared" si="386"/>
        <v>38</v>
      </c>
      <c r="M212" s="117">
        <v>18</v>
      </c>
      <c r="N212" s="117">
        <v>20</v>
      </c>
      <c r="O212" s="118">
        <v>25</v>
      </c>
      <c r="P212" s="87" t="s">
        <v>2315</v>
      </c>
      <c r="Q212" s="84">
        <f t="shared" si="470"/>
        <v>57</v>
      </c>
      <c r="R212" s="88">
        <v>32</v>
      </c>
      <c r="S212" s="88">
        <v>25</v>
      </c>
      <c r="T212" s="89">
        <v>35</v>
      </c>
      <c r="U212" s="87" t="s">
        <v>2329</v>
      </c>
      <c r="V212" s="429">
        <v>160</v>
      </c>
      <c r="W212" s="430">
        <v>72</v>
      </c>
      <c r="X212" s="430">
        <v>88</v>
      </c>
      <c r="Y212" s="431">
        <v>88</v>
      </c>
      <c r="Z212" s="87" t="s">
        <v>2348</v>
      </c>
      <c r="AA212" s="84">
        <f t="shared" si="457"/>
        <v>98</v>
      </c>
      <c r="AB212" s="88">
        <v>50</v>
      </c>
      <c r="AC212" s="88">
        <v>48</v>
      </c>
      <c r="AD212" s="89">
        <v>53</v>
      </c>
      <c r="AE212" s="87" t="s">
        <v>2349</v>
      </c>
      <c r="AF212" s="84">
        <f t="shared" si="458"/>
        <v>127</v>
      </c>
      <c r="AG212" s="90">
        <v>72</v>
      </c>
      <c r="AH212" s="90">
        <v>55</v>
      </c>
      <c r="AI212" s="91">
        <v>74</v>
      </c>
      <c r="AJ212" s="87" t="s">
        <v>2350</v>
      </c>
      <c r="AK212" s="84">
        <f t="shared" si="459"/>
        <v>171</v>
      </c>
      <c r="AL212" s="88">
        <v>93</v>
      </c>
      <c r="AM212" s="88">
        <v>78</v>
      </c>
      <c r="AN212" s="89">
        <v>97</v>
      </c>
      <c r="AO212" s="87" t="s">
        <v>2333</v>
      </c>
      <c r="AP212" s="435">
        <f t="shared" si="464"/>
        <v>55</v>
      </c>
      <c r="AQ212" s="436">
        <v>30</v>
      </c>
      <c r="AR212" s="436">
        <v>25</v>
      </c>
      <c r="AS212" s="437">
        <v>33</v>
      </c>
      <c r="AT212" s="87" t="s">
        <v>664</v>
      </c>
      <c r="AU212" s="84">
        <f t="shared" si="452"/>
        <v>97</v>
      </c>
      <c r="AV212" s="123">
        <v>51</v>
      </c>
      <c r="AW212" s="123">
        <v>46</v>
      </c>
      <c r="AX212" s="124">
        <v>52</v>
      </c>
    </row>
    <row r="213" spans="1:50" s="82" customFormat="1" ht="14.25" customHeight="1">
      <c r="A213" s="83" t="s">
        <v>1624</v>
      </c>
      <c r="B213" s="84">
        <f t="shared" si="375"/>
        <v>1328</v>
      </c>
      <c r="C213" s="85">
        <v>638</v>
      </c>
      <c r="D213" s="85">
        <v>690</v>
      </c>
      <c r="E213" s="86">
        <v>633</v>
      </c>
      <c r="F213" s="87" t="s">
        <v>2344</v>
      </c>
      <c r="G213" s="84">
        <f t="shared" ref="G213" si="482">SUM(H213:I213)</f>
        <v>191</v>
      </c>
      <c r="H213" s="85">
        <v>94</v>
      </c>
      <c r="I213" s="85">
        <v>97</v>
      </c>
      <c r="J213" s="86">
        <v>118</v>
      </c>
      <c r="K213" s="87" t="s">
        <v>2320</v>
      </c>
      <c r="L213" s="84">
        <f t="shared" si="386"/>
        <v>118</v>
      </c>
      <c r="M213" s="117">
        <v>56</v>
      </c>
      <c r="N213" s="117">
        <v>62</v>
      </c>
      <c r="O213" s="118">
        <v>69</v>
      </c>
      <c r="P213" s="87" t="s">
        <v>2321</v>
      </c>
      <c r="Q213" s="84">
        <f t="shared" si="470"/>
        <v>101</v>
      </c>
      <c r="R213" s="88">
        <v>50</v>
      </c>
      <c r="S213" s="88">
        <v>51</v>
      </c>
      <c r="T213" s="89">
        <v>61</v>
      </c>
      <c r="U213" s="87" t="s">
        <v>2338</v>
      </c>
      <c r="V213" s="429">
        <v>92</v>
      </c>
      <c r="W213" s="430">
        <v>48</v>
      </c>
      <c r="X213" s="430">
        <v>44</v>
      </c>
      <c r="Y213" s="431">
        <v>48</v>
      </c>
      <c r="Z213" s="87" t="s">
        <v>2356</v>
      </c>
      <c r="AA213" s="84">
        <f t="shared" si="457"/>
        <v>83</v>
      </c>
      <c r="AB213" s="88">
        <v>41</v>
      </c>
      <c r="AC213" s="88">
        <v>42</v>
      </c>
      <c r="AD213" s="89">
        <v>44</v>
      </c>
      <c r="AE213" s="87" t="s">
        <v>2357</v>
      </c>
      <c r="AF213" s="84">
        <f t="shared" si="458"/>
        <v>93</v>
      </c>
      <c r="AG213" s="90">
        <v>46</v>
      </c>
      <c r="AH213" s="90">
        <v>47</v>
      </c>
      <c r="AI213" s="91">
        <v>51</v>
      </c>
      <c r="AJ213" s="87" t="s">
        <v>2358</v>
      </c>
      <c r="AK213" s="84">
        <f t="shared" si="459"/>
        <v>148</v>
      </c>
      <c r="AL213" s="88">
        <v>71</v>
      </c>
      <c r="AM213" s="88">
        <v>77</v>
      </c>
      <c r="AN213" s="89">
        <v>80</v>
      </c>
      <c r="AO213" s="87" t="s">
        <v>2342</v>
      </c>
      <c r="AP213" s="435">
        <f t="shared" si="464"/>
        <v>129</v>
      </c>
      <c r="AQ213" s="436">
        <v>58</v>
      </c>
      <c r="AR213" s="436">
        <v>71</v>
      </c>
      <c r="AS213" s="437">
        <v>75</v>
      </c>
      <c r="AT213" s="87" t="s">
        <v>665</v>
      </c>
      <c r="AU213" s="84">
        <f t="shared" si="452"/>
        <v>181</v>
      </c>
      <c r="AV213" s="123">
        <v>92</v>
      </c>
      <c r="AW213" s="123">
        <v>89</v>
      </c>
      <c r="AX213" s="124">
        <v>96</v>
      </c>
    </row>
    <row r="214" spans="1:50" s="82" customFormat="1" ht="14.25" customHeight="1">
      <c r="A214" s="83" t="s">
        <v>1632</v>
      </c>
      <c r="B214" s="84">
        <f t="shared" si="375"/>
        <v>1258</v>
      </c>
      <c r="C214" s="85">
        <v>630</v>
      </c>
      <c r="D214" s="85">
        <v>628</v>
      </c>
      <c r="E214" s="86">
        <v>629</v>
      </c>
      <c r="F214" s="87" t="s">
        <v>2352</v>
      </c>
      <c r="G214" s="84">
        <f t="shared" ref="G214" si="483">SUM(H214:I214)</f>
        <v>152</v>
      </c>
      <c r="H214" s="85">
        <v>69</v>
      </c>
      <c r="I214" s="85">
        <v>83</v>
      </c>
      <c r="J214" s="86">
        <v>85</v>
      </c>
      <c r="K214" s="87" t="s">
        <v>2327</v>
      </c>
      <c r="L214" s="84">
        <f t="shared" si="386"/>
        <v>154</v>
      </c>
      <c r="M214" s="117">
        <v>77</v>
      </c>
      <c r="N214" s="117">
        <v>77</v>
      </c>
      <c r="O214" s="118">
        <v>85</v>
      </c>
      <c r="P214" s="87" t="s">
        <v>2328</v>
      </c>
      <c r="Q214" s="84">
        <f t="shared" si="470"/>
        <v>123</v>
      </c>
      <c r="R214" s="88">
        <v>61</v>
      </c>
      <c r="S214" s="88">
        <v>62</v>
      </c>
      <c r="T214" s="89">
        <v>79</v>
      </c>
      <c r="U214" s="87" t="s">
        <v>2347</v>
      </c>
      <c r="V214" s="429">
        <v>231</v>
      </c>
      <c r="W214" s="430">
        <v>125</v>
      </c>
      <c r="X214" s="430">
        <v>106</v>
      </c>
      <c r="Y214" s="431">
        <v>113</v>
      </c>
      <c r="Z214" s="87" t="s">
        <v>2362</v>
      </c>
      <c r="AA214" s="84">
        <f t="shared" si="457"/>
        <v>161</v>
      </c>
      <c r="AB214" s="88">
        <v>84</v>
      </c>
      <c r="AC214" s="88">
        <v>77</v>
      </c>
      <c r="AD214" s="89">
        <v>91</v>
      </c>
      <c r="AE214" s="87" t="s">
        <v>1786</v>
      </c>
      <c r="AF214" s="84">
        <f t="shared" si="458"/>
        <v>177</v>
      </c>
      <c r="AG214" s="90">
        <v>92</v>
      </c>
      <c r="AH214" s="90">
        <v>85</v>
      </c>
      <c r="AI214" s="91">
        <v>97</v>
      </c>
      <c r="AJ214" s="87" t="s">
        <v>969</v>
      </c>
      <c r="AK214" s="84">
        <f t="shared" si="459"/>
        <v>81</v>
      </c>
      <c r="AL214" s="88">
        <v>43</v>
      </c>
      <c r="AM214" s="88">
        <v>38</v>
      </c>
      <c r="AN214" s="89">
        <v>38</v>
      </c>
      <c r="AO214" s="87" t="s">
        <v>2351</v>
      </c>
      <c r="AP214" s="435">
        <f t="shared" si="464"/>
        <v>153</v>
      </c>
      <c r="AQ214" s="436">
        <v>73</v>
      </c>
      <c r="AR214" s="436">
        <v>80</v>
      </c>
      <c r="AS214" s="437">
        <v>90</v>
      </c>
      <c r="AT214" s="87" t="s">
        <v>666</v>
      </c>
      <c r="AU214" s="84">
        <f t="shared" si="452"/>
        <v>75</v>
      </c>
      <c r="AV214" s="123">
        <v>40</v>
      </c>
      <c r="AW214" s="123">
        <v>35</v>
      </c>
      <c r="AX214" s="124">
        <v>43</v>
      </c>
    </row>
    <row r="215" spans="1:50" s="82" customFormat="1" ht="14.25" customHeight="1">
      <c r="A215" s="83" t="s">
        <v>2364</v>
      </c>
      <c r="B215" s="84">
        <f t="shared" si="375"/>
        <v>1593</v>
      </c>
      <c r="C215" s="85">
        <v>791</v>
      </c>
      <c r="D215" s="85">
        <v>802</v>
      </c>
      <c r="E215" s="86">
        <v>700</v>
      </c>
      <c r="F215" s="97" t="s">
        <v>246</v>
      </c>
      <c r="G215" s="98">
        <f t="shared" ref="G215" si="484">SUM(H215:I215)</f>
        <v>3246</v>
      </c>
      <c r="H215" s="125">
        <f>SUM(H216:H235)</f>
        <v>1602</v>
      </c>
      <c r="I215" s="125">
        <f t="shared" ref="I215:J215" si="485">SUM(I216:I235)</f>
        <v>1644</v>
      </c>
      <c r="J215" s="126">
        <f t="shared" si="485"/>
        <v>2058</v>
      </c>
      <c r="K215" s="87" t="s">
        <v>2336</v>
      </c>
      <c r="L215" s="84">
        <f t="shared" si="386"/>
        <v>147</v>
      </c>
      <c r="M215" s="117">
        <v>79</v>
      </c>
      <c r="N215" s="117">
        <v>68</v>
      </c>
      <c r="O215" s="118">
        <v>89</v>
      </c>
      <c r="P215" s="87" t="s">
        <v>2337</v>
      </c>
      <c r="Q215" s="84">
        <f t="shared" si="470"/>
        <v>100</v>
      </c>
      <c r="R215" s="88">
        <v>52</v>
      </c>
      <c r="S215" s="88">
        <v>48</v>
      </c>
      <c r="T215" s="89">
        <v>63</v>
      </c>
      <c r="U215" s="130" t="s">
        <v>2355</v>
      </c>
      <c r="V215" s="441">
        <v>109</v>
      </c>
      <c r="W215" s="442">
        <v>56</v>
      </c>
      <c r="X215" s="442">
        <v>53</v>
      </c>
      <c r="Y215" s="443">
        <v>58</v>
      </c>
      <c r="Z215" s="130" t="s">
        <v>2366</v>
      </c>
      <c r="AA215" s="131">
        <f t="shared" si="457"/>
        <v>53</v>
      </c>
      <c r="AB215" s="132">
        <v>24</v>
      </c>
      <c r="AC215" s="132">
        <v>29</v>
      </c>
      <c r="AD215" s="133">
        <v>34</v>
      </c>
      <c r="AE215" s="87" t="s">
        <v>1794</v>
      </c>
      <c r="AF215" s="84">
        <f t="shared" si="458"/>
        <v>172</v>
      </c>
      <c r="AG215" s="90">
        <v>85</v>
      </c>
      <c r="AH215" s="90">
        <v>87</v>
      </c>
      <c r="AI215" s="91">
        <v>104</v>
      </c>
      <c r="AJ215" s="87" t="s">
        <v>977</v>
      </c>
      <c r="AK215" s="84">
        <f t="shared" si="459"/>
        <v>67</v>
      </c>
      <c r="AL215" s="88">
        <v>32</v>
      </c>
      <c r="AM215" s="88">
        <v>35</v>
      </c>
      <c r="AN215" s="89">
        <v>32</v>
      </c>
      <c r="AO215" s="87" t="s">
        <v>2359</v>
      </c>
      <c r="AP215" s="435">
        <f t="shared" si="464"/>
        <v>175</v>
      </c>
      <c r="AQ215" s="436">
        <v>89</v>
      </c>
      <c r="AR215" s="436">
        <v>86</v>
      </c>
      <c r="AS215" s="437">
        <v>99</v>
      </c>
      <c r="AT215" s="87" t="s">
        <v>667</v>
      </c>
      <c r="AU215" s="84">
        <f t="shared" si="452"/>
        <v>112</v>
      </c>
      <c r="AV215" s="123">
        <v>60</v>
      </c>
      <c r="AW215" s="123">
        <v>52</v>
      </c>
      <c r="AX215" s="124">
        <v>63</v>
      </c>
    </row>
    <row r="216" spans="1:50" s="82" customFormat="1" ht="14.25" customHeight="1">
      <c r="A216" s="83" t="s">
        <v>2367</v>
      </c>
      <c r="B216" s="84">
        <f t="shared" si="375"/>
        <v>209</v>
      </c>
      <c r="C216" s="85">
        <v>89</v>
      </c>
      <c r="D216" s="85">
        <v>120</v>
      </c>
      <c r="E216" s="86">
        <v>125</v>
      </c>
      <c r="F216" s="87" t="s">
        <v>1278</v>
      </c>
      <c r="G216" s="84">
        <f t="shared" ref="G216" si="486">SUM(H216:I216)</f>
        <v>348</v>
      </c>
      <c r="H216" s="85">
        <v>163</v>
      </c>
      <c r="I216" s="85">
        <v>185</v>
      </c>
      <c r="J216" s="86">
        <v>213</v>
      </c>
      <c r="K216" s="87" t="s">
        <v>2345</v>
      </c>
      <c r="L216" s="84">
        <f t="shared" si="386"/>
        <v>146</v>
      </c>
      <c r="M216" s="117">
        <v>68</v>
      </c>
      <c r="N216" s="117">
        <v>78</v>
      </c>
      <c r="O216" s="118">
        <v>69</v>
      </c>
      <c r="P216" s="87" t="s">
        <v>2346</v>
      </c>
      <c r="Q216" s="84">
        <f t="shared" si="470"/>
        <v>77</v>
      </c>
      <c r="R216" s="88">
        <v>32</v>
      </c>
      <c r="S216" s="88">
        <v>45</v>
      </c>
      <c r="T216" s="89">
        <v>47</v>
      </c>
      <c r="U216" s="134"/>
      <c r="Z216" s="134"/>
      <c r="AA216" s="135"/>
      <c r="AB216" s="135"/>
      <c r="AC216" s="135"/>
      <c r="AD216" s="135"/>
      <c r="AE216" s="87" t="s">
        <v>2368</v>
      </c>
      <c r="AF216" s="84">
        <f t="shared" si="458"/>
        <v>247</v>
      </c>
      <c r="AG216" s="90">
        <v>123</v>
      </c>
      <c r="AH216" s="90">
        <v>124</v>
      </c>
      <c r="AI216" s="91">
        <v>140</v>
      </c>
      <c r="AJ216" s="87" t="s">
        <v>2369</v>
      </c>
      <c r="AK216" s="84">
        <f t="shared" si="459"/>
        <v>133</v>
      </c>
      <c r="AL216" s="88">
        <v>64</v>
      </c>
      <c r="AM216" s="88">
        <v>69</v>
      </c>
      <c r="AN216" s="89">
        <v>78</v>
      </c>
      <c r="AO216" s="87" t="s">
        <v>2363</v>
      </c>
      <c r="AP216" s="435">
        <f t="shared" si="464"/>
        <v>78</v>
      </c>
      <c r="AQ216" s="436">
        <v>38</v>
      </c>
      <c r="AR216" s="436">
        <v>40</v>
      </c>
      <c r="AS216" s="437">
        <v>42</v>
      </c>
      <c r="AT216" s="87" t="s">
        <v>668</v>
      </c>
      <c r="AU216" s="84">
        <f t="shared" si="452"/>
        <v>111</v>
      </c>
      <c r="AV216" s="123">
        <v>58</v>
      </c>
      <c r="AW216" s="123">
        <v>53</v>
      </c>
      <c r="AX216" s="124">
        <v>65</v>
      </c>
    </row>
    <row r="217" spans="1:50" s="82" customFormat="1" ht="14.25" customHeight="1">
      <c r="A217" s="83" t="s">
        <v>2370</v>
      </c>
      <c r="B217" s="84">
        <f t="shared" si="375"/>
        <v>298</v>
      </c>
      <c r="C217" s="85">
        <v>134</v>
      </c>
      <c r="D217" s="85">
        <v>164</v>
      </c>
      <c r="E217" s="86">
        <v>163</v>
      </c>
      <c r="F217" s="87" t="s">
        <v>1287</v>
      </c>
      <c r="G217" s="84">
        <f t="shared" ref="G217" si="487">SUM(H217:I217)</f>
        <v>71</v>
      </c>
      <c r="H217" s="85">
        <v>33</v>
      </c>
      <c r="I217" s="85">
        <v>38</v>
      </c>
      <c r="J217" s="86">
        <v>41</v>
      </c>
      <c r="K217" s="87" t="s">
        <v>2353</v>
      </c>
      <c r="L217" s="84">
        <f t="shared" si="386"/>
        <v>145</v>
      </c>
      <c r="M217" s="117">
        <v>71</v>
      </c>
      <c r="N217" s="117">
        <v>74</v>
      </c>
      <c r="O217" s="118">
        <v>88</v>
      </c>
      <c r="P217" s="87" t="s">
        <v>2354</v>
      </c>
      <c r="Q217" s="84">
        <f t="shared" si="470"/>
        <v>78</v>
      </c>
      <c r="R217" s="88">
        <v>41</v>
      </c>
      <c r="S217" s="88">
        <v>37</v>
      </c>
      <c r="T217" s="89">
        <v>46</v>
      </c>
      <c r="U217" s="134"/>
      <c r="Z217" s="134"/>
      <c r="AA217" s="135"/>
      <c r="AB217" s="135"/>
      <c r="AC217" s="135"/>
      <c r="AD217" s="135"/>
      <c r="AE217" s="87" t="s">
        <v>2373</v>
      </c>
      <c r="AF217" s="84">
        <f t="shared" si="458"/>
        <v>87</v>
      </c>
      <c r="AG217" s="90">
        <v>40</v>
      </c>
      <c r="AH217" s="90">
        <v>47</v>
      </c>
      <c r="AI217" s="91">
        <v>50</v>
      </c>
      <c r="AJ217" s="87" t="s">
        <v>2374</v>
      </c>
      <c r="AK217" s="84">
        <f t="shared" si="459"/>
        <v>99</v>
      </c>
      <c r="AL217" s="88">
        <v>44</v>
      </c>
      <c r="AM217" s="88">
        <v>55</v>
      </c>
      <c r="AN217" s="89">
        <v>56</v>
      </c>
      <c r="AO217" s="87" t="s">
        <v>1729</v>
      </c>
      <c r="AP217" s="435">
        <f t="shared" si="464"/>
        <v>124</v>
      </c>
      <c r="AQ217" s="436">
        <v>60</v>
      </c>
      <c r="AR217" s="436">
        <v>64</v>
      </c>
      <c r="AS217" s="437">
        <v>75</v>
      </c>
      <c r="AT217" s="87" t="s">
        <v>669</v>
      </c>
      <c r="AU217" s="84">
        <f t="shared" si="452"/>
        <v>115</v>
      </c>
      <c r="AV217" s="123">
        <v>62</v>
      </c>
      <c r="AW217" s="123">
        <v>53</v>
      </c>
      <c r="AX217" s="124">
        <v>65</v>
      </c>
    </row>
    <row r="218" spans="1:50" s="82" customFormat="1" ht="14.25" customHeight="1">
      <c r="A218" s="83" t="s">
        <v>2376</v>
      </c>
      <c r="B218" s="84">
        <f t="shared" si="375"/>
        <v>617</v>
      </c>
      <c r="C218" s="85">
        <v>298</v>
      </c>
      <c r="D218" s="85">
        <v>319</v>
      </c>
      <c r="E218" s="86">
        <v>348</v>
      </c>
      <c r="F218" s="87" t="s">
        <v>2371</v>
      </c>
      <c r="G218" s="84">
        <f t="shared" ref="G218" si="488">SUM(H218:I218)</f>
        <v>125</v>
      </c>
      <c r="H218" s="85">
        <v>59</v>
      </c>
      <c r="I218" s="85">
        <v>66</v>
      </c>
      <c r="J218" s="86">
        <v>83</v>
      </c>
      <c r="K218" s="87" t="s">
        <v>2360</v>
      </c>
      <c r="L218" s="84">
        <f t="shared" si="386"/>
        <v>129</v>
      </c>
      <c r="M218" s="117">
        <v>65</v>
      </c>
      <c r="N218" s="117">
        <v>64</v>
      </c>
      <c r="O218" s="118">
        <v>61</v>
      </c>
      <c r="P218" s="87" t="s">
        <v>2361</v>
      </c>
      <c r="Q218" s="84">
        <f t="shared" si="470"/>
        <v>97</v>
      </c>
      <c r="R218" s="88">
        <v>51</v>
      </c>
      <c r="S218" s="88">
        <v>46</v>
      </c>
      <c r="T218" s="89">
        <v>60</v>
      </c>
      <c r="U218" s="134"/>
      <c r="Z218" s="134"/>
      <c r="AA218" s="135"/>
      <c r="AB218" s="135"/>
      <c r="AC218" s="135"/>
      <c r="AD218" s="135"/>
      <c r="AE218" s="87" t="s">
        <v>2380</v>
      </c>
      <c r="AF218" s="84">
        <f t="shared" si="458"/>
        <v>272</v>
      </c>
      <c r="AG218" s="90">
        <v>126</v>
      </c>
      <c r="AH218" s="90">
        <v>146</v>
      </c>
      <c r="AI218" s="91">
        <v>175</v>
      </c>
      <c r="AJ218" s="97" t="s">
        <v>420</v>
      </c>
      <c r="AK218" s="98">
        <f t="shared" si="459"/>
        <v>2467</v>
      </c>
      <c r="AL218" s="99">
        <f>SUM(AL219:AL243)</f>
        <v>1228</v>
      </c>
      <c r="AM218" s="99">
        <f t="shared" ref="AM218:AN218" si="489">SUM(AM219:AM243)</f>
        <v>1239</v>
      </c>
      <c r="AN218" s="100">
        <f t="shared" si="489"/>
        <v>1393</v>
      </c>
      <c r="AO218" s="87" t="s">
        <v>1737</v>
      </c>
      <c r="AP218" s="435">
        <f t="shared" si="464"/>
        <v>36</v>
      </c>
      <c r="AQ218" s="436">
        <v>19</v>
      </c>
      <c r="AR218" s="436">
        <v>17</v>
      </c>
      <c r="AS218" s="437">
        <v>24</v>
      </c>
      <c r="AT218" s="87" t="s">
        <v>670</v>
      </c>
      <c r="AU218" s="84">
        <f t="shared" si="452"/>
        <v>91</v>
      </c>
      <c r="AV218" s="123">
        <v>48</v>
      </c>
      <c r="AW218" s="123">
        <v>43</v>
      </c>
      <c r="AX218" s="124">
        <v>45</v>
      </c>
    </row>
    <row r="219" spans="1:50" s="82" customFormat="1" ht="14.25" customHeight="1">
      <c r="A219" s="83" t="s">
        <v>2382</v>
      </c>
      <c r="B219" s="84">
        <f t="shared" si="375"/>
        <v>322</v>
      </c>
      <c r="C219" s="85">
        <v>157</v>
      </c>
      <c r="D219" s="85">
        <v>165</v>
      </c>
      <c r="E219" s="86">
        <v>176</v>
      </c>
      <c r="F219" s="87" t="s">
        <v>2377</v>
      </c>
      <c r="G219" s="84">
        <f t="shared" ref="G219" si="490">SUM(H219:I219)</f>
        <v>162</v>
      </c>
      <c r="H219" s="115">
        <v>80</v>
      </c>
      <c r="I219" s="115">
        <v>82</v>
      </c>
      <c r="J219" s="116">
        <v>109</v>
      </c>
      <c r="K219" s="87" t="s">
        <v>2365</v>
      </c>
      <c r="L219" s="84">
        <f t="shared" si="386"/>
        <v>122</v>
      </c>
      <c r="M219" s="117">
        <v>58</v>
      </c>
      <c r="N219" s="117">
        <v>64</v>
      </c>
      <c r="O219" s="118">
        <v>74</v>
      </c>
      <c r="P219" s="87" t="s">
        <v>1938</v>
      </c>
      <c r="Q219" s="84">
        <f t="shared" si="470"/>
        <v>49</v>
      </c>
      <c r="R219" s="88">
        <v>25</v>
      </c>
      <c r="S219" s="88">
        <v>24</v>
      </c>
      <c r="T219" s="89">
        <v>25</v>
      </c>
      <c r="U219" s="134"/>
      <c r="Z219" s="134"/>
      <c r="AA219" s="135"/>
      <c r="AB219" s="135"/>
      <c r="AC219" s="135"/>
      <c r="AD219" s="135"/>
      <c r="AE219" s="87" t="s">
        <v>2386</v>
      </c>
      <c r="AF219" s="84">
        <f t="shared" si="458"/>
        <v>41</v>
      </c>
      <c r="AG219" s="90">
        <v>18</v>
      </c>
      <c r="AH219" s="90">
        <v>23</v>
      </c>
      <c r="AI219" s="91">
        <v>26</v>
      </c>
      <c r="AJ219" s="87" t="s">
        <v>2387</v>
      </c>
      <c r="AK219" s="84">
        <f t="shared" si="459"/>
        <v>178</v>
      </c>
      <c r="AL219" s="90">
        <v>84</v>
      </c>
      <c r="AM219" s="90">
        <v>94</v>
      </c>
      <c r="AN219" s="91">
        <v>106</v>
      </c>
      <c r="AO219" s="87" t="s">
        <v>2375</v>
      </c>
      <c r="AP219" s="435">
        <f t="shared" si="464"/>
        <v>158</v>
      </c>
      <c r="AQ219" s="436">
        <v>87</v>
      </c>
      <c r="AR219" s="436">
        <v>71</v>
      </c>
      <c r="AS219" s="437">
        <v>101</v>
      </c>
      <c r="AT219" s="87" t="s">
        <v>671</v>
      </c>
      <c r="AU219" s="84">
        <f t="shared" si="452"/>
        <v>128</v>
      </c>
      <c r="AV219" s="123">
        <v>65</v>
      </c>
      <c r="AW219" s="123">
        <v>63</v>
      </c>
      <c r="AX219" s="124">
        <v>74</v>
      </c>
    </row>
    <row r="220" spans="1:50" s="82" customFormat="1" ht="14.25" customHeight="1">
      <c r="A220" s="83" t="s">
        <v>2389</v>
      </c>
      <c r="B220" s="84">
        <f t="shared" si="375"/>
        <v>98</v>
      </c>
      <c r="C220" s="85">
        <v>52</v>
      </c>
      <c r="D220" s="85">
        <v>46</v>
      </c>
      <c r="E220" s="86">
        <v>56</v>
      </c>
      <c r="F220" s="87" t="s">
        <v>2383</v>
      </c>
      <c r="G220" s="84">
        <f t="shared" ref="G220" si="491">SUM(H220:I220)</f>
        <v>181</v>
      </c>
      <c r="H220" s="115">
        <v>87</v>
      </c>
      <c r="I220" s="115">
        <v>94</v>
      </c>
      <c r="J220" s="116">
        <v>113</v>
      </c>
      <c r="K220" s="97" t="s">
        <v>271</v>
      </c>
      <c r="L220" s="98">
        <f t="shared" si="386"/>
        <v>2763</v>
      </c>
      <c r="M220" s="98">
        <f>SUM(M221:M247)</f>
        <v>1382</v>
      </c>
      <c r="N220" s="98">
        <f t="shared" ref="N220:O220" si="492">SUM(N221:N247)</f>
        <v>1381</v>
      </c>
      <c r="O220" s="121">
        <f t="shared" si="492"/>
        <v>1631</v>
      </c>
      <c r="P220" s="87" t="s">
        <v>516</v>
      </c>
      <c r="Q220" s="84">
        <f t="shared" si="470"/>
        <v>48</v>
      </c>
      <c r="R220" s="88">
        <v>26</v>
      </c>
      <c r="S220" s="88">
        <v>22</v>
      </c>
      <c r="T220" s="89">
        <v>33</v>
      </c>
      <c r="U220" s="134"/>
      <c r="Z220" s="134"/>
      <c r="AA220" s="135"/>
      <c r="AB220" s="135"/>
      <c r="AC220" s="135"/>
      <c r="AD220" s="135"/>
      <c r="AE220" s="87" t="s">
        <v>2393</v>
      </c>
      <c r="AF220" s="84">
        <f t="shared" si="458"/>
        <v>101</v>
      </c>
      <c r="AG220" s="90">
        <v>50</v>
      </c>
      <c r="AH220" s="90">
        <v>51</v>
      </c>
      <c r="AI220" s="91">
        <v>56</v>
      </c>
      <c r="AJ220" s="87" t="s">
        <v>2394</v>
      </c>
      <c r="AK220" s="84">
        <f t="shared" si="459"/>
        <v>149</v>
      </c>
      <c r="AL220" s="90">
        <v>71</v>
      </c>
      <c r="AM220" s="90">
        <v>78</v>
      </c>
      <c r="AN220" s="91">
        <v>90</v>
      </c>
      <c r="AO220" s="87" t="s">
        <v>2381</v>
      </c>
      <c r="AP220" s="435">
        <f t="shared" si="464"/>
        <v>61</v>
      </c>
      <c r="AQ220" s="436">
        <v>27</v>
      </c>
      <c r="AR220" s="436">
        <v>34</v>
      </c>
      <c r="AS220" s="437">
        <v>41</v>
      </c>
      <c r="AT220" s="87" t="s">
        <v>672</v>
      </c>
      <c r="AU220" s="84">
        <f t="shared" si="452"/>
        <v>155</v>
      </c>
      <c r="AV220" s="123">
        <v>85</v>
      </c>
      <c r="AW220" s="123">
        <v>70</v>
      </c>
      <c r="AX220" s="124">
        <v>83</v>
      </c>
    </row>
    <row r="221" spans="1:50" s="82" customFormat="1" ht="14.25" customHeight="1">
      <c r="A221" s="83" t="s">
        <v>2395</v>
      </c>
      <c r="B221" s="84">
        <f t="shared" si="375"/>
        <v>268</v>
      </c>
      <c r="C221" s="85">
        <v>127</v>
      </c>
      <c r="D221" s="85">
        <v>141</v>
      </c>
      <c r="E221" s="86">
        <v>225</v>
      </c>
      <c r="F221" s="87" t="s">
        <v>2390</v>
      </c>
      <c r="G221" s="84">
        <f t="shared" ref="G221" si="493">SUM(H221:I221)</f>
        <v>193</v>
      </c>
      <c r="H221" s="115">
        <v>97</v>
      </c>
      <c r="I221" s="115">
        <v>96</v>
      </c>
      <c r="J221" s="116">
        <v>141</v>
      </c>
      <c r="K221" s="87" t="s">
        <v>2372</v>
      </c>
      <c r="L221" s="84">
        <f t="shared" si="386"/>
        <v>153</v>
      </c>
      <c r="M221" s="88">
        <v>81</v>
      </c>
      <c r="N221" s="88">
        <v>72</v>
      </c>
      <c r="O221" s="89">
        <v>78</v>
      </c>
      <c r="P221" s="87" t="s">
        <v>517</v>
      </c>
      <c r="Q221" s="84">
        <f t="shared" si="470"/>
        <v>52</v>
      </c>
      <c r="R221" s="88">
        <v>25</v>
      </c>
      <c r="S221" s="88">
        <v>27</v>
      </c>
      <c r="T221" s="89">
        <v>30</v>
      </c>
      <c r="U221" s="134"/>
      <c r="Z221" s="134"/>
      <c r="AA221" s="135"/>
      <c r="AB221" s="135"/>
      <c r="AC221" s="135"/>
      <c r="AD221" s="135"/>
      <c r="AE221" s="87" t="s">
        <v>2398</v>
      </c>
      <c r="AF221" s="84">
        <f t="shared" si="458"/>
        <v>128</v>
      </c>
      <c r="AG221" s="90">
        <v>67</v>
      </c>
      <c r="AH221" s="90">
        <v>61</v>
      </c>
      <c r="AI221" s="91">
        <v>72</v>
      </c>
      <c r="AJ221" s="87" t="s">
        <v>2399</v>
      </c>
      <c r="AK221" s="84">
        <f t="shared" si="459"/>
        <v>139</v>
      </c>
      <c r="AL221" s="90">
        <v>74</v>
      </c>
      <c r="AM221" s="90">
        <v>65</v>
      </c>
      <c r="AN221" s="91">
        <v>70</v>
      </c>
      <c r="AO221" s="87" t="s">
        <v>2388</v>
      </c>
      <c r="AP221" s="435">
        <f t="shared" si="464"/>
        <v>319</v>
      </c>
      <c r="AQ221" s="436">
        <v>116</v>
      </c>
      <c r="AR221" s="436">
        <v>203</v>
      </c>
      <c r="AS221" s="437">
        <v>211</v>
      </c>
      <c r="AT221" s="87" t="s">
        <v>673</v>
      </c>
      <c r="AU221" s="84">
        <f t="shared" si="452"/>
        <v>145</v>
      </c>
      <c r="AV221" s="123">
        <v>76</v>
      </c>
      <c r="AW221" s="123">
        <v>69</v>
      </c>
      <c r="AX221" s="124">
        <v>73</v>
      </c>
    </row>
    <row r="222" spans="1:50" s="82" customFormat="1" ht="14.25" customHeight="1">
      <c r="A222" s="83" t="s">
        <v>2400</v>
      </c>
      <c r="B222" s="84">
        <f t="shared" si="375"/>
        <v>91</v>
      </c>
      <c r="C222" s="85">
        <v>51</v>
      </c>
      <c r="D222" s="85">
        <v>40</v>
      </c>
      <c r="E222" s="86">
        <v>56</v>
      </c>
      <c r="F222" s="87" t="s">
        <v>2396</v>
      </c>
      <c r="G222" s="84">
        <f t="shared" ref="G222" si="494">SUM(H222:I222)</f>
        <v>258</v>
      </c>
      <c r="H222" s="115">
        <v>131</v>
      </c>
      <c r="I222" s="115">
        <v>127</v>
      </c>
      <c r="J222" s="116">
        <v>164</v>
      </c>
      <c r="K222" s="87" t="s">
        <v>2378</v>
      </c>
      <c r="L222" s="84">
        <f t="shared" si="386"/>
        <v>112</v>
      </c>
      <c r="M222" s="88">
        <v>53</v>
      </c>
      <c r="N222" s="88">
        <v>59</v>
      </c>
      <c r="O222" s="89">
        <v>71</v>
      </c>
      <c r="P222" s="87" t="s">
        <v>2379</v>
      </c>
      <c r="Q222" s="84">
        <f t="shared" si="470"/>
        <v>148</v>
      </c>
      <c r="R222" s="88">
        <v>63</v>
      </c>
      <c r="S222" s="88">
        <v>85</v>
      </c>
      <c r="T222" s="89">
        <v>106</v>
      </c>
      <c r="U222" s="134"/>
      <c r="Z222" s="134"/>
      <c r="AA222" s="135"/>
      <c r="AB222" s="135"/>
      <c r="AC222" s="135"/>
      <c r="AD222" s="135"/>
      <c r="AE222" s="87" t="s">
        <v>2404</v>
      </c>
      <c r="AF222" s="84">
        <f t="shared" si="458"/>
        <v>113</v>
      </c>
      <c r="AG222" s="90">
        <v>66</v>
      </c>
      <c r="AH222" s="90">
        <v>47</v>
      </c>
      <c r="AI222" s="91">
        <v>73</v>
      </c>
      <c r="AJ222" s="87" t="s">
        <v>2405</v>
      </c>
      <c r="AK222" s="84">
        <f t="shared" si="459"/>
        <v>86</v>
      </c>
      <c r="AL222" s="90">
        <v>46</v>
      </c>
      <c r="AM222" s="90">
        <v>40</v>
      </c>
      <c r="AN222" s="91">
        <v>45</v>
      </c>
      <c r="AO222" s="87" t="s">
        <v>1468</v>
      </c>
      <c r="AP222" s="435">
        <f t="shared" si="464"/>
        <v>111</v>
      </c>
      <c r="AQ222" s="436">
        <v>48</v>
      </c>
      <c r="AR222" s="436">
        <v>63</v>
      </c>
      <c r="AS222" s="437">
        <v>66</v>
      </c>
      <c r="AT222" s="87" t="s">
        <v>674</v>
      </c>
      <c r="AU222" s="84">
        <f t="shared" si="452"/>
        <v>151</v>
      </c>
      <c r="AV222" s="123">
        <v>72</v>
      </c>
      <c r="AW222" s="123">
        <v>79</v>
      </c>
      <c r="AX222" s="124">
        <v>73</v>
      </c>
    </row>
    <row r="223" spans="1:50" s="82" customFormat="1" ht="14.25" customHeight="1">
      <c r="A223" s="83" t="s">
        <v>2407</v>
      </c>
      <c r="B223" s="84">
        <f t="shared" si="375"/>
        <v>73</v>
      </c>
      <c r="C223" s="85">
        <v>39</v>
      </c>
      <c r="D223" s="85">
        <v>34</v>
      </c>
      <c r="E223" s="86">
        <v>39</v>
      </c>
      <c r="F223" s="87" t="s">
        <v>2401</v>
      </c>
      <c r="G223" s="84">
        <f t="shared" ref="G223" si="495">SUM(H223:I223)</f>
        <v>298</v>
      </c>
      <c r="H223" s="115">
        <v>153</v>
      </c>
      <c r="I223" s="115">
        <v>145</v>
      </c>
      <c r="J223" s="116">
        <v>185</v>
      </c>
      <c r="K223" s="87" t="s">
        <v>2384</v>
      </c>
      <c r="L223" s="84">
        <f t="shared" si="386"/>
        <v>231</v>
      </c>
      <c r="M223" s="88">
        <v>120</v>
      </c>
      <c r="N223" s="88">
        <v>111</v>
      </c>
      <c r="O223" s="89">
        <v>121</v>
      </c>
      <c r="P223" s="87" t="s">
        <v>2385</v>
      </c>
      <c r="Q223" s="84">
        <f t="shared" si="470"/>
        <v>114</v>
      </c>
      <c r="R223" s="88">
        <v>57</v>
      </c>
      <c r="S223" s="88">
        <v>57</v>
      </c>
      <c r="T223" s="89">
        <v>68</v>
      </c>
      <c r="U223" s="134"/>
      <c r="Z223" s="134"/>
      <c r="AA223" s="135"/>
      <c r="AB223" s="135"/>
      <c r="AC223" s="135"/>
      <c r="AD223" s="135"/>
      <c r="AE223" s="87" t="s">
        <v>2008</v>
      </c>
      <c r="AF223" s="84">
        <f t="shared" si="458"/>
        <v>79</v>
      </c>
      <c r="AG223" s="90">
        <v>41</v>
      </c>
      <c r="AH223" s="90">
        <v>38</v>
      </c>
      <c r="AI223" s="91">
        <v>49</v>
      </c>
      <c r="AJ223" s="87" t="s">
        <v>2410</v>
      </c>
      <c r="AK223" s="84">
        <f t="shared" si="459"/>
        <v>136</v>
      </c>
      <c r="AL223" s="90">
        <v>67</v>
      </c>
      <c r="AM223" s="90">
        <v>69</v>
      </c>
      <c r="AN223" s="91">
        <v>75</v>
      </c>
      <c r="AO223" s="87" t="s">
        <v>1477</v>
      </c>
      <c r="AP223" s="435">
        <f t="shared" si="464"/>
        <v>136</v>
      </c>
      <c r="AQ223" s="436">
        <v>67</v>
      </c>
      <c r="AR223" s="436">
        <v>69</v>
      </c>
      <c r="AS223" s="437">
        <v>80</v>
      </c>
      <c r="AT223" s="87" t="s">
        <v>675</v>
      </c>
      <c r="AU223" s="84">
        <f t="shared" si="452"/>
        <v>187</v>
      </c>
      <c r="AV223" s="123">
        <v>107</v>
      </c>
      <c r="AW223" s="123">
        <v>80</v>
      </c>
      <c r="AX223" s="124">
        <v>96</v>
      </c>
    </row>
    <row r="224" spans="1:50" s="82" customFormat="1" ht="14.25" customHeight="1">
      <c r="A224" s="83" t="s">
        <v>2412</v>
      </c>
      <c r="B224" s="84">
        <f t="shared" si="375"/>
        <v>123</v>
      </c>
      <c r="C224" s="85">
        <v>61</v>
      </c>
      <c r="D224" s="85">
        <v>62</v>
      </c>
      <c r="E224" s="86">
        <v>69</v>
      </c>
      <c r="F224" s="87" t="s">
        <v>2408</v>
      </c>
      <c r="G224" s="84">
        <f t="shared" ref="G224" si="496">SUM(H224:I224)</f>
        <v>195</v>
      </c>
      <c r="H224" s="115">
        <v>98</v>
      </c>
      <c r="I224" s="115">
        <v>97</v>
      </c>
      <c r="J224" s="116">
        <v>128</v>
      </c>
      <c r="K224" s="87" t="s">
        <v>2391</v>
      </c>
      <c r="L224" s="84">
        <f t="shared" si="386"/>
        <v>104</v>
      </c>
      <c r="M224" s="88">
        <v>57</v>
      </c>
      <c r="N224" s="88">
        <v>47</v>
      </c>
      <c r="O224" s="89">
        <v>50</v>
      </c>
      <c r="P224" s="87" t="s">
        <v>2392</v>
      </c>
      <c r="Q224" s="84">
        <f t="shared" si="470"/>
        <v>100</v>
      </c>
      <c r="R224" s="88">
        <v>57</v>
      </c>
      <c r="S224" s="88">
        <v>43</v>
      </c>
      <c r="T224" s="89">
        <v>59</v>
      </c>
      <c r="U224" s="134"/>
      <c r="Z224" s="134"/>
      <c r="AA224" s="135"/>
      <c r="AB224" s="135"/>
      <c r="AC224" s="135"/>
      <c r="AD224" s="135"/>
      <c r="AE224" s="87" t="s">
        <v>2415</v>
      </c>
      <c r="AF224" s="84">
        <f t="shared" si="458"/>
        <v>46</v>
      </c>
      <c r="AG224" s="90">
        <v>23</v>
      </c>
      <c r="AH224" s="90">
        <v>23</v>
      </c>
      <c r="AI224" s="91">
        <v>28</v>
      </c>
      <c r="AJ224" s="87" t="s">
        <v>2416</v>
      </c>
      <c r="AK224" s="84">
        <f t="shared" si="459"/>
        <v>58</v>
      </c>
      <c r="AL224" s="90">
        <v>34</v>
      </c>
      <c r="AM224" s="90">
        <v>24</v>
      </c>
      <c r="AN224" s="91">
        <v>36</v>
      </c>
      <c r="AO224" s="87" t="s">
        <v>2406</v>
      </c>
      <c r="AP224" s="435">
        <f t="shared" si="464"/>
        <v>76</v>
      </c>
      <c r="AQ224" s="436">
        <v>36</v>
      </c>
      <c r="AR224" s="436">
        <v>40</v>
      </c>
      <c r="AS224" s="437">
        <v>39</v>
      </c>
      <c r="AT224" s="87" t="s">
        <v>676</v>
      </c>
      <c r="AU224" s="84">
        <f t="shared" si="452"/>
        <v>229</v>
      </c>
      <c r="AV224" s="123">
        <v>113</v>
      </c>
      <c r="AW224" s="123">
        <v>116</v>
      </c>
      <c r="AX224" s="124">
        <v>120</v>
      </c>
    </row>
    <row r="225" spans="1:50" s="82" customFormat="1" ht="14.25" customHeight="1">
      <c r="A225" s="83" t="s">
        <v>2418</v>
      </c>
      <c r="B225" s="84">
        <f t="shared" si="375"/>
        <v>69</v>
      </c>
      <c r="C225" s="85">
        <v>38</v>
      </c>
      <c r="D225" s="85">
        <v>31</v>
      </c>
      <c r="E225" s="86">
        <v>48</v>
      </c>
      <c r="F225" s="87" t="s">
        <v>2413</v>
      </c>
      <c r="G225" s="84">
        <f t="shared" ref="G225" si="497">SUM(H225:I225)</f>
        <v>176</v>
      </c>
      <c r="H225" s="115">
        <v>90</v>
      </c>
      <c r="I225" s="115">
        <v>86</v>
      </c>
      <c r="J225" s="116">
        <v>104</v>
      </c>
      <c r="K225" s="87" t="s">
        <v>2397</v>
      </c>
      <c r="L225" s="84">
        <f t="shared" si="386"/>
        <v>49</v>
      </c>
      <c r="M225" s="88">
        <v>23</v>
      </c>
      <c r="N225" s="88">
        <v>26</v>
      </c>
      <c r="O225" s="89">
        <v>36</v>
      </c>
      <c r="P225" s="101" t="s">
        <v>379</v>
      </c>
      <c r="Q225" s="98">
        <f t="shared" si="470"/>
        <v>1704</v>
      </c>
      <c r="R225" s="99">
        <f>SUM(R226:R245)</f>
        <v>884</v>
      </c>
      <c r="S225" s="99">
        <f t="shared" ref="S225:T225" si="498">SUM(S226:S245)</f>
        <v>820</v>
      </c>
      <c r="T225" s="100">
        <f t="shared" si="498"/>
        <v>1033</v>
      </c>
      <c r="U225" s="134"/>
      <c r="Z225" s="134"/>
      <c r="AA225" s="135"/>
      <c r="AB225" s="135"/>
      <c r="AC225" s="135"/>
      <c r="AD225" s="135"/>
      <c r="AE225" s="87" t="s">
        <v>2422</v>
      </c>
      <c r="AF225" s="84">
        <f t="shared" si="458"/>
        <v>170</v>
      </c>
      <c r="AG225" s="90">
        <v>91</v>
      </c>
      <c r="AH225" s="90">
        <v>79</v>
      </c>
      <c r="AI225" s="91">
        <v>89</v>
      </c>
      <c r="AJ225" s="87" t="s">
        <v>2423</v>
      </c>
      <c r="AK225" s="84">
        <f t="shared" si="459"/>
        <v>59</v>
      </c>
      <c r="AL225" s="90">
        <v>30</v>
      </c>
      <c r="AM225" s="90">
        <v>29</v>
      </c>
      <c r="AN225" s="91">
        <v>40</v>
      </c>
      <c r="AO225" s="87" t="s">
        <v>2411</v>
      </c>
      <c r="AP225" s="435">
        <f t="shared" si="464"/>
        <v>42</v>
      </c>
      <c r="AQ225" s="436">
        <v>19</v>
      </c>
      <c r="AR225" s="436">
        <v>23</v>
      </c>
      <c r="AS225" s="437">
        <v>24</v>
      </c>
      <c r="AT225" s="87" t="s">
        <v>677</v>
      </c>
      <c r="AU225" s="84">
        <f t="shared" si="452"/>
        <v>194</v>
      </c>
      <c r="AV225" s="123">
        <v>101</v>
      </c>
      <c r="AW225" s="123">
        <v>93</v>
      </c>
      <c r="AX225" s="124">
        <v>91</v>
      </c>
    </row>
    <row r="226" spans="1:50" s="82" customFormat="1" ht="14.25" customHeight="1">
      <c r="A226" s="83" t="s">
        <v>2425</v>
      </c>
      <c r="B226" s="84">
        <f t="shared" si="375"/>
        <v>206</v>
      </c>
      <c r="C226" s="85">
        <v>118</v>
      </c>
      <c r="D226" s="85">
        <v>88</v>
      </c>
      <c r="E226" s="86">
        <v>130</v>
      </c>
      <c r="F226" s="87" t="s">
        <v>2419</v>
      </c>
      <c r="G226" s="84">
        <f t="shared" ref="G226" si="499">SUM(H226:I226)</f>
        <v>107</v>
      </c>
      <c r="H226" s="115">
        <v>55</v>
      </c>
      <c r="I226" s="115">
        <v>52</v>
      </c>
      <c r="J226" s="116">
        <v>64</v>
      </c>
      <c r="K226" s="87" t="s">
        <v>2402</v>
      </c>
      <c r="L226" s="84">
        <f t="shared" si="386"/>
        <v>140</v>
      </c>
      <c r="M226" s="88">
        <v>74</v>
      </c>
      <c r="N226" s="88">
        <v>66</v>
      </c>
      <c r="O226" s="89">
        <v>78</v>
      </c>
      <c r="P226" s="87" t="s">
        <v>2403</v>
      </c>
      <c r="Q226" s="84">
        <f t="shared" si="470"/>
        <v>203</v>
      </c>
      <c r="R226" s="88">
        <v>102</v>
      </c>
      <c r="S226" s="88">
        <v>101</v>
      </c>
      <c r="T226" s="89">
        <v>122</v>
      </c>
      <c r="U226" s="134"/>
      <c r="Z226" s="134"/>
      <c r="AA226" s="135"/>
      <c r="AB226" s="135"/>
      <c r="AC226" s="135"/>
      <c r="AD226" s="135"/>
      <c r="AE226" s="87" t="s">
        <v>2429</v>
      </c>
      <c r="AF226" s="84">
        <f t="shared" si="458"/>
        <v>89</v>
      </c>
      <c r="AG226" s="90">
        <v>47</v>
      </c>
      <c r="AH226" s="90">
        <v>42</v>
      </c>
      <c r="AI226" s="91">
        <v>59</v>
      </c>
      <c r="AJ226" s="87" t="s">
        <v>2430</v>
      </c>
      <c r="AK226" s="84">
        <f t="shared" si="459"/>
        <v>135</v>
      </c>
      <c r="AL226" s="90">
        <v>71</v>
      </c>
      <c r="AM226" s="90">
        <v>64</v>
      </c>
      <c r="AN226" s="91">
        <v>73</v>
      </c>
      <c r="AO226" s="87" t="s">
        <v>2417</v>
      </c>
      <c r="AP226" s="435">
        <f t="shared" si="464"/>
        <v>74</v>
      </c>
      <c r="AQ226" s="436">
        <v>38</v>
      </c>
      <c r="AR226" s="436">
        <v>36</v>
      </c>
      <c r="AS226" s="437">
        <v>48</v>
      </c>
      <c r="AT226" s="87" t="s">
        <v>678</v>
      </c>
      <c r="AU226" s="84">
        <f t="shared" si="452"/>
        <v>155</v>
      </c>
      <c r="AV226" s="123">
        <v>79</v>
      </c>
      <c r="AW226" s="123">
        <v>76</v>
      </c>
      <c r="AX226" s="124">
        <v>114</v>
      </c>
    </row>
    <row r="227" spans="1:50" s="82" customFormat="1" ht="14.25" customHeight="1">
      <c r="A227" s="83" t="s">
        <v>2432</v>
      </c>
      <c r="B227" s="84">
        <f t="shared" ref="B227:B296" si="500">SUM(C227:D227)</f>
        <v>176</v>
      </c>
      <c r="C227" s="85">
        <v>88</v>
      </c>
      <c r="D227" s="85">
        <v>88</v>
      </c>
      <c r="E227" s="86">
        <v>96</v>
      </c>
      <c r="F227" s="87" t="s">
        <v>2426</v>
      </c>
      <c r="G227" s="84">
        <f t="shared" ref="G227" si="501">SUM(H227:I227)</f>
        <v>106</v>
      </c>
      <c r="H227" s="115">
        <v>54</v>
      </c>
      <c r="I227" s="115">
        <v>52</v>
      </c>
      <c r="J227" s="116">
        <v>68</v>
      </c>
      <c r="K227" s="87" t="s">
        <v>1657</v>
      </c>
      <c r="L227" s="84">
        <f t="shared" si="386"/>
        <v>151</v>
      </c>
      <c r="M227" s="88">
        <v>73</v>
      </c>
      <c r="N227" s="88">
        <v>78</v>
      </c>
      <c r="O227" s="89">
        <v>92</v>
      </c>
      <c r="P227" s="87" t="s">
        <v>2409</v>
      </c>
      <c r="Q227" s="84">
        <f t="shared" si="470"/>
        <v>124</v>
      </c>
      <c r="R227" s="88">
        <v>67</v>
      </c>
      <c r="S227" s="88">
        <v>57</v>
      </c>
      <c r="T227" s="89">
        <v>72</v>
      </c>
      <c r="U227" s="134"/>
      <c r="Z227" s="134"/>
      <c r="AA227" s="135"/>
      <c r="AB227" s="135"/>
      <c r="AC227" s="135"/>
      <c r="AD227" s="135"/>
      <c r="AE227" s="87" t="s">
        <v>2436</v>
      </c>
      <c r="AF227" s="84">
        <f t="shared" si="458"/>
        <v>43</v>
      </c>
      <c r="AG227" s="90">
        <v>23</v>
      </c>
      <c r="AH227" s="90">
        <v>20</v>
      </c>
      <c r="AI227" s="91">
        <v>24</v>
      </c>
      <c r="AJ227" s="87" t="s">
        <v>2437</v>
      </c>
      <c r="AK227" s="84">
        <f t="shared" si="459"/>
        <v>117</v>
      </c>
      <c r="AL227" s="90">
        <v>55</v>
      </c>
      <c r="AM227" s="90">
        <v>62</v>
      </c>
      <c r="AN227" s="91">
        <v>60</v>
      </c>
      <c r="AO227" s="87" t="s">
        <v>2424</v>
      </c>
      <c r="AP227" s="435">
        <f t="shared" si="464"/>
        <v>105</v>
      </c>
      <c r="AQ227" s="436">
        <v>49</v>
      </c>
      <c r="AR227" s="436">
        <v>56</v>
      </c>
      <c r="AS227" s="437">
        <v>62</v>
      </c>
      <c r="AT227" s="87" t="s">
        <v>679</v>
      </c>
      <c r="AU227" s="84">
        <f t="shared" si="452"/>
        <v>65</v>
      </c>
      <c r="AV227" s="123">
        <v>33</v>
      </c>
      <c r="AW227" s="123">
        <v>32</v>
      </c>
      <c r="AX227" s="124">
        <v>34</v>
      </c>
    </row>
    <row r="228" spans="1:50" s="82" customFormat="1" ht="14.25" customHeight="1">
      <c r="A228" s="83" t="s">
        <v>2438</v>
      </c>
      <c r="B228" s="84">
        <f t="shared" si="500"/>
        <v>171</v>
      </c>
      <c r="C228" s="85">
        <v>85</v>
      </c>
      <c r="D228" s="85">
        <v>86</v>
      </c>
      <c r="E228" s="86">
        <v>96</v>
      </c>
      <c r="F228" s="87" t="s">
        <v>2433</v>
      </c>
      <c r="G228" s="84">
        <f t="shared" ref="G228" si="502">SUM(H228:I228)</f>
        <v>172</v>
      </c>
      <c r="H228" s="115">
        <v>80</v>
      </c>
      <c r="I228" s="115">
        <v>92</v>
      </c>
      <c r="J228" s="116">
        <v>95</v>
      </c>
      <c r="K228" s="87" t="s">
        <v>1664</v>
      </c>
      <c r="L228" s="84">
        <f t="shared" si="386"/>
        <v>85</v>
      </c>
      <c r="M228" s="88">
        <v>38</v>
      </c>
      <c r="N228" s="88">
        <v>47</v>
      </c>
      <c r="O228" s="89">
        <v>55</v>
      </c>
      <c r="P228" s="87" t="s">
        <v>2414</v>
      </c>
      <c r="Q228" s="84">
        <f t="shared" si="470"/>
        <v>95</v>
      </c>
      <c r="R228" s="88">
        <v>43</v>
      </c>
      <c r="S228" s="88">
        <v>52</v>
      </c>
      <c r="T228" s="89">
        <v>53</v>
      </c>
      <c r="U228" s="134"/>
      <c r="Z228" s="134"/>
      <c r="AA228" s="135"/>
      <c r="AB228" s="135"/>
      <c r="AC228" s="135"/>
      <c r="AD228" s="135"/>
      <c r="AE228" s="87" t="s">
        <v>2442</v>
      </c>
      <c r="AF228" s="84">
        <f t="shared" si="458"/>
        <v>114</v>
      </c>
      <c r="AG228" s="90">
        <v>58</v>
      </c>
      <c r="AH228" s="90">
        <v>56</v>
      </c>
      <c r="AI228" s="91">
        <v>71</v>
      </c>
      <c r="AJ228" s="87" t="s">
        <v>2443</v>
      </c>
      <c r="AK228" s="84">
        <f t="shared" si="459"/>
        <v>128</v>
      </c>
      <c r="AL228" s="90">
        <v>62</v>
      </c>
      <c r="AM228" s="90">
        <v>66</v>
      </c>
      <c r="AN228" s="91">
        <v>71</v>
      </c>
      <c r="AO228" s="87" t="s">
        <v>2431</v>
      </c>
      <c r="AP228" s="435">
        <f t="shared" si="464"/>
        <v>147</v>
      </c>
      <c r="AQ228" s="436">
        <v>75</v>
      </c>
      <c r="AR228" s="436">
        <v>72</v>
      </c>
      <c r="AS228" s="437">
        <v>92</v>
      </c>
      <c r="AT228" s="87" t="s">
        <v>680</v>
      </c>
      <c r="AU228" s="84">
        <f t="shared" si="452"/>
        <v>94</v>
      </c>
      <c r="AV228" s="123">
        <v>47</v>
      </c>
      <c r="AW228" s="123">
        <v>47</v>
      </c>
      <c r="AX228" s="124">
        <v>50</v>
      </c>
    </row>
    <row r="229" spans="1:50" s="82" customFormat="1" ht="14.25" customHeight="1">
      <c r="A229" s="83" t="s">
        <v>2444</v>
      </c>
      <c r="B229" s="84">
        <f t="shared" si="500"/>
        <v>115</v>
      </c>
      <c r="C229" s="85">
        <v>65</v>
      </c>
      <c r="D229" s="85">
        <v>50</v>
      </c>
      <c r="E229" s="86">
        <v>73</v>
      </c>
      <c r="F229" s="87" t="s">
        <v>2439</v>
      </c>
      <c r="G229" s="84">
        <f t="shared" ref="G229" si="503">SUM(H229:I229)</f>
        <v>122</v>
      </c>
      <c r="H229" s="115">
        <v>58</v>
      </c>
      <c r="I229" s="115">
        <v>64</v>
      </c>
      <c r="J229" s="116">
        <v>83</v>
      </c>
      <c r="K229" s="87" t="s">
        <v>2420</v>
      </c>
      <c r="L229" s="84">
        <f t="shared" si="386"/>
        <v>127</v>
      </c>
      <c r="M229" s="88">
        <v>61</v>
      </c>
      <c r="N229" s="88">
        <v>66</v>
      </c>
      <c r="O229" s="89">
        <v>69</v>
      </c>
      <c r="P229" s="87" t="s">
        <v>2421</v>
      </c>
      <c r="Q229" s="84">
        <f t="shared" si="470"/>
        <v>55</v>
      </c>
      <c r="R229" s="88">
        <v>32</v>
      </c>
      <c r="S229" s="88">
        <v>23</v>
      </c>
      <c r="T229" s="89">
        <v>35</v>
      </c>
      <c r="U229" s="134"/>
      <c r="Z229" s="134"/>
      <c r="AA229" s="135"/>
      <c r="AB229" s="135"/>
      <c r="AC229" s="135"/>
      <c r="AD229" s="135"/>
      <c r="AE229" s="87" t="s">
        <v>2327</v>
      </c>
      <c r="AF229" s="84">
        <f t="shared" si="458"/>
        <v>84</v>
      </c>
      <c r="AG229" s="90">
        <v>44</v>
      </c>
      <c r="AH229" s="90">
        <v>40</v>
      </c>
      <c r="AI229" s="91">
        <v>54</v>
      </c>
      <c r="AJ229" s="87" t="s">
        <v>2448</v>
      </c>
      <c r="AK229" s="84">
        <f t="shared" si="459"/>
        <v>77</v>
      </c>
      <c r="AL229" s="90">
        <v>41</v>
      </c>
      <c r="AM229" s="90">
        <v>36</v>
      </c>
      <c r="AN229" s="91">
        <v>36</v>
      </c>
      <c r="AO229" s="87" t="s">
        <v>1047</v>
      </c>
      <c r="AP229" s="435">
        <f t="shared" si="464"/>
        <v>102</v>
      </c>
      <c r="AQ229" s="436">
        <v>53</v>
      </c>
      <c r="AR229" s="436">
        <v>49</v>
      </c>
      <c r="AS229" s="437">
        <v>59</v>
      </c>
      <c r="AT229" s="87" t="s">
        <v>681</v>
      </c>
      <c r="AU229" s="84">
        <f t="shared" si="452"/>
        <v>239</v>
      </c>
      <c r="AV229" s="123">
        <v>118</v>
      </c>
      <c r="AW229" s="123">
        <v>121</v>
      </c>
      <c r="AX229" s="124">
        <v>124</v>
      </c>
    </row>
    <row r="230" spans="1:50" s="82" customFormat="1" ht="14.25" customHeight="1">
      <c r="A230" s="83" t="s">
        <v>2450</v>
      </c>
      <c r="B230" s="84">
        <f t="shared" si="500"/>
        <v>138</v>
      </c>
      <c r="C230" s="85">
        <v>82</v>
      </c>
      <c r="D230" s="85">
        <v>56</v>
      </c>
      <c r="E230" s="86">
        <v>99</v>
      </c>
      <c r="F230" s="87" t="s">
        <v>2445</v>
      </c>
      <c r="G230" s="84">
        <f t="shared" ref="G230" si="504">SUM(H230:I230)</f>
        <v>114</v>
      </c>
      <c r="H230" s="115">
        <v>55</v>
      </c>
      <c r="I230" s="115">
        <v>59</v>
      </c>
      <c r="J230" s="116">
        <v>70</v>
      </c>
      <c r="K230" s="87" t="s">
        <v>2427</v>
      </c>
      <c r="L230" s="84">
        <f t="shared" ref="L230:L293" si="505">SUM(M230,N230)</f>
        <v>135</v>
      </c>
      <c r="M230" s="88">
        <v>66</v>
      </c>
      <c r="N230" s="88">
        <v>69</v>
      </c>
      <c r="O230" s="89">
        <v>77</v>
      </c>
      <c r="P230" s="87" t="s">
        <v>2428</v>
      </c>
      <c r="Q230" s="84">
        <f t="shared" si="470"/>
        <v>46</v>
      </c>
      <c r="R230" s="88">
        <v>20</v>
      </c>
      <c r="S230" s="88">
        <v>26</v>
      </c>
      <c r="T230" s="89">
        <v>29</v>
      </c>
      <c r="U230" s="134"/>
      <c r="Z230" s="134"/>
      <c r="AA230" s="135"/>
      <c r="AB230" s="135"/>
      <c r="AC230" s="135"/>
      <c r="AD230" s="135"/>
      <c r="AE230" s="87" t="s">
        <v>2454</v>
      </c>
      <c r="AF230" s="84">
        <f t="shared" si="458"/>
        <v>134</v>
      </c>
      <c r="AG230" s="90">
        <v>66</v>
      </c>
      <c r="AH230" s="90">
        <v>68</v>
      </c>
      <c r="AI230" s="91">
        <v>95</v>
      </c>
      <c r="AJ230" s="87" t="s">
        <v>2455</v>
      </c>
      <c r="AK230" s="84">
        <f t="shared" si="459"/>
        <v>53</v>
      </c>
      <c r="AL230" s="90">
        <v>26</v>
      </c>
      <c r="AM230" s="90">
        <v>27</v>
      </c>
      <c r="AN230" s="91">
        <v>31</v>
      </c>
      <c r="AO230" s="87" t="s">
        <v>1056</v>
      </c>
      <c r="AP230" s="435">
        <f t="shared" si="464"/>
        <v>37</v>
      </c>
      <c r="AQ230" s="436">
        <v>16</v>
      </c>
      <c r="AR230" s="436">
        <v>21</v>
      </c>
      <c r="AS230" s="437">
        <v>28</v>
      </c>
      <c r="AT230" s="87" t="s">
        <v>682</v>
      </c>
      <c r="AU230" s="84">
        <f t="shared" si="452"/>
        <v>202</v>
      </c>
      <c r="AV230" s="123">
        <v>108</v>
      </c>
      <c r="AW230" s="123">
        <v>94</v>
      </c>
      <c r="AX230" s="124">
        <v>109</v>
      </c>
    </row>
    <row r="231" spans="1:50" s="82" customFormat="1" ht="14.25" customHeight="1">
      <c r="A231" s="83" t="s">
        <v>2457</v>
      </c>
      <c r="B231" s="84">
        <f t="shared" si="500"/>
        <v>211</v>
      </c>
      <c r="C231" s="85">
        <v>105</v>
      </c>
      <c r="D231" s="85">
        <v>106</v>
      </c>
      <c r="E231" s="86">
        <v>104</v>
      </c>
      <c r="F231" s="87" t="s">
        <v>2451</v>
      </c>
      <c r="G231" s="84">
        <f t="shared" ref="G231" si="506">SUM(H231:I231)</f>
        <v>79</v>
      </c>
      <c r="H231" s="115">
        <v>43</v>
      </c>
      <c r="I231" s="115">
        <v>36</v>
      </c>
      <c r="J231" s="116">
        <v>55</v>
      </c>
      <c r="K231" s="87" t="s">
        <v>2434</v>
      </c>
      <c r="L231" s="84">
        <f t="shared" si="505"/>
        <v>61</v>
      </c>
      <c r="M231" s="88">
        <v>31</v>
      </c>
      <c r="N231" s="88">
        <v>30</v>
      </c>
      <c r="O231" s="89">
        <v>37</v>
      </c>
      <c r="P231" s="87" t="s">
        <v>2435</v>
      </c>
      <c r="Q231" s="84">
        <f t="shared" si="470"/>
        <v>53</v>
      </c>
      <c r="R231" s="88">
        <v>26</v>
      </c>
      <c r="S231" s="88">
        <v>27</v>
      </c>
      <c r="T231" s="89">
        <v>30</v>
      </c>
      <c r="U231" s="134"/>
      <c r="Z231" s="134"/>
      <c r="AA231" s="135"/>
      <c r="AB231" s="135"/>
      <c r="AC231" s="135"/>
      <c r="AD231" s="135"/>
      <c r="AE231" s="87" t="s">
        <v>2460</v>
      </c>
      <c r="AF231" s="84">
        <f t="shared" si="458"/>
        <v>49</v>
      </c>
      <c r="AG231" s="90">
        <v>25</v>
      </c>
      <c r="AH231" s="90">
        <v>24</v>
      </c>
      <c r="AI231" s="91">
        <v>32</v>
      </c>
      <c r="AJ231" s="87" t="s">
        <v>2461</v>
      </c>
      <c r="AK231" s="84">
        <f t="shared" si="459"/>
        <v>114</v>
      </c>
      <c r="AL231" s="90">
        <v>59</v>
      </c>
      <c r="AM231" s="90">
        <v>55</v>
      </c>
      <c r="AN231" s="91">
        <v>64</v>
      </c>
      <c r="AO231" s="87" t="s">
        <v>2449</v>
      </c>
      <c r="AP231" s="435">
        <f t="shared" si="464"/>
        <v>66</v>
      </c>
      <c r="AQ231" s="436">
        <v>31</v>
      </c>
      <c r="AR231" s="436">
        <v>35</v>
      </c>
      <c r="AS231" s="437">
        <v>41</v>
      </c>
      <c r="AT231" s="87" t="s">
        <v>683</v>
      </c>
      <c r="AU231" s="84">
        <f t="shared" si="452"/>
        <v>123</v>
      </c>
      <c r="AV231" s="123">
        <v>66</v>
      </c>
      <c r="AW231" s="123">
        <v>57</v>
      </c>
      <c r="AX231" s="124">
        <v>80</v>
      </c>
    </row>
    <row r="232" spans="1:50" s="82" customFormat="1" ht="14.25" customHeight="1">
      <c r="A232" s="83" t="s">
        <v>2462</v>
      </c>
      <c r="B232" s="84">
        <f t="shared" si="500"/>
        <v>158</v>
      </c>
      <c r="C232" s="85">
        <v>82</v>
      </c>
      <c r="D232" s="85">
        <v>76</v>
      </c>
      <c r="E232" s="86">
        <v>78</v>
      </c>
      <c r="F232" s="87" t="s">
        <v>2458</v>
      </c>
      <c r="G232" s="84">
        <f t="shared" ref="G232" si="507">SUM(H232:I232)</f>
        <v>60</v>
      </c>
      <c r="H232" s="115">
        <v>32</v>
      </c>
      <c r="I232" s="115">
        <v>28</v>
      </c>
      <c r="J232" s="116">
        <v>37</v>
      </c>
      <c r="K232" s="87" t="s">
        <v>2440</v>
      </c>
      <c r="L232" s="84">
        <f t="shared" si="505"/>
        <v>116</v>
      </c>
      <c r="M232" s="88">
        <v>58</v>
      </c>
      <c r="N232" s="88">
        <v>58</v>
      </c>
      <c r="O232" s="89">
        <v>67</v>
      </c>
      <c r="P232" s="87" t="s">
        <v>2441</v>
      </c>
      <c r="Q232" s="84">
        <f t="shared" si="470"/>
        <v>90</v>
      </c>
      <c r="R232" s="88">
        <v>49</v>
      </c>
      <c r="S232" s="88">
        <v>41</v>
      </c>
      <c r="T232" s="89">
        <v>55</v>
      </c>
      <c r="U232" s="134"/>
      <c r="Z232" s="134"/>
      <c r="AA232" s="135"/>
      <c r="AB232" s="135"/>
      <c r="AC232" s="135"/>
      <c r="AD232" s="135"/>
      <c r="AE232" s="87" t="s">
        <v>2464</v>
      </c>
      <c r="AF232" s="84">
        <f t="shared" si="458"/>
        <v>59</v>
      </c>
      <c r="AG232" s="90">
        <v>33</v>
      </c>
      <c r="AH232" s="90">
        <v>26</v>
      </c>
      <c r="AI232" s="91">
        <v>45</v>
      </c>
      <c r="AJ232" s="87" t="s">
        <v>2465</v>
      </c>
      <c r="AK232" s="84">
        <f t="shared" si="459"/>
        <v>116</v>
      </c>
      <c r="AL232" s="90">
        <v>63</v>
      </c>
      <c r="AM232" s="90">
        <v>53</v>
      </c>
      <c r="AN232" s="91">
        <v>64</v>
      </c>
      <c r="AO232" s="130" t="s">
        <v>2456</v>
      </c>
      <c r="AP232" s="453">
        <f t="shared" si="464"/>
        <v>50</v>
      </c>
      <c r="AQ232" s="458">
        <v>21</v>
      </c>
      <c r="AR232" s="458">
        <v>29</v>
      </c>
      <c r="AS232" s="459">
        <v>36</v>
      </c>
      <c r="AT232" s="87" t="s">
        <v>684</v>
      </c>
      <c r="AU232" s="84">
        <f t="shared" si="452"/>
        <v>262</v>
      </c>
      <c r="AV232" s="123">
        <v>131</v>
      </c>
      <c r="AW232" s="123">
        <v>131</v>
      </c>
      <c r="AX232" s="124">
        <v>130</v>
      </c>
    </row>
    <row r="233" spans="1:50" s="82" customFormat="1" ht="14.25" customHeight="1">
      <c r="A233" s="83" t="s">
        <v>2466</v>
      </c>
      <c r="B233" s="84">
        <f t="shared" si="500"/>
        <v>103</v>
      </c>
      <c r="C233" s="85">
        <v>52</v>
      </c>
      <c r="D233" s="85">
        <v>51</v>
      </c>
      <c r="E233" s="86">
        <v>53</v>
      </c>
      <c r="F233" s="87" t="s">
        <v>2463</v>
      </c>
      <c r="G233" s="84">
        <f t="shared" ref="G233" si="508">SUM(H233:I233)</f>
        <v>123</v>
      </c>
      <c r="H233" s="115">
        <v>57</v>
      </c>
      <c r="I233" s="115">
        <v>66</v>
      </c>
      <c r="J233" s="116">
        <v>81</v>
      </c>
      <c r="K233" s="87" t="s">
        <v>2446</v>
      </c>
      <c r="L233" s="84">
        <f t="shared" si="505"/>
        <v>53</v>
      </c>
      <c r="M233" s="88">
        <v>31</v>
      </c>
      <c r="N233" s="88">
        <v>22</v>
      </c>
      <c r="O233" s="89">
        <v>28</v>
      </c>
      <c r="P233" s="87" t="s">
        <v>2447</v>
      </c>
      <c r="Q233" s="84">
        <f t="shared" si="470"/>
        <v>111</v>
      </c>
      <c r="R233" s="88">
        <v>62</v>
      </c>
      <c r="S233" s="88">
        <v>49</v>
      </c>
      <c r="T233" s="89">
        <v>65</v>
      </c>
      <c r="U233" s="134"/>
      <c r="Z233" s="134"/>
      <c r="AA233" s="135"/>
      <c r="AB233" s="135"/>
      <c r="AC233" s="135"/>
      <c r="AD233" s="135"/>
      <c r="AE233" s="87" t="s">
        <v>2470</v>
      </c>
      <c r="AF233" s="84">
        <f t="shared" si="458"/>
        <v>138</v>
      </c>
      <c r="AG233" s="90">
        <v>76</v>
      </c>
      <c r="AH233" s="90">
        <v>62</v>
      </c>
      <c r="AI233" s="91">
        <v>86</v>
      </c>
      <c r="AJ233" s="87" t="s">
        <v>2471</v>
      </c>
      <c r="AK233" s="84">
        <f t="shared" si="459"/>
        <v>43</v>
      </c>
      <c r="AL233" s="90">
        <v>22</v>
      </c>
      <c r="AM233" s="90">
        <v>21</v>
      </c>
      <c r="AN233" s="91">
        <v>26</v>
      </c>
      <c r="AO233" s="134"/>
      <c r="AP233" s="135"/>
      <c r="AQ233" s="135"/>
      <c r="AR233" s="135"/>
      <c r="AS233" s="135"/>
      <c r="AT233" s="97" t="s">
        <v>362</v>
      </c>
      <c r="AU233" s="98">
        <f t="shared" si="452"/>
        <v>2905</v>
      </c>
      <c r="AV233" s="99">
        <f>SUM(AV234:AV250)</f>
        <v>1492</v>
      </c>
      <c r="AW233" s="99">
        <f t="shared" ref="AW233:AX233" si="509">SUM(AW234:AW250)</f>
        <v>1413</v>
      </c>
      <c r="AX233" s="100">
        <f t="shared" si="509"/>
        <v>1544</v>
      </c>
    </row>
    <row r="234" spans="1:50" s="82" customFormat="1" ht="14.25" customHeight="1">
      <c r="A234" s="83" t="s">
        <v>2472</v>
      </c>
      <c r="B234" s="84">
        <f t="shared" si="500"/>
        <v>51</v>
      </c>
      <c r="C234" s="85">
        <v>26</v>
      </c>
      <c r="D234" s="85">
        <v>25</v>
      </c>
      <c r="E234" s="86">
        <v>31</v>
      </c>
      <c r="F234" s="87" t="s">
        <v>2467</v>
      </c>
      <c r="G234" s="84">
        <f t="shared" ref="G234" si="510">SUM(H234:I234)</f>
        <v>186</v>
      </c>
      <c r="H234" s="115">
        <v>100</v>
      </c>
      <c r="I234" s="115">
        <v>86</v>
      </c>
      <c r="J234" s="116">
        <v>120</v>
      </c>
      <c r="K234" s="87" t="s">
        <v>2452</v>
      </c>
      <c r="L234" s="84">
        <f t="shared" si="505"/>
        <v>60</v>
      </c>
      <c r="M234" s="88">
        <v>28</v>
      </c>
      <c r="N234" s="88">
        <v>32</v>
      </c>
      <c r="O234" s="89">
        <v>36</v>
      </c>
      <c r="P234" s="87" t="s">
        <v>2453</v>
      </c>
      <c r="Q234" s="84">
        <f t="shared" si="470"/>
        <v>65</v>
      </c>
      <c r="R234" s="88">
        <v>35</v>
      </c>
      <c r="S234" s="88">
        <v>30</v>
      </c>
      <c r="T234" s="89">
        <v>42</v>
      </c>
      <c r="U234" s="134"/>
      <c r="Z234" s="134"/>
      <c r="AA234" s="135"/>
      <c r="AB234" s="135"/>
      <c r="AC234" s="135"/>
      <c r="AD234" s="135"/>
      <c r="AE234" s="87" t="s">
        <v>2475</v>
      </c>
      <c r="AF234" s="84">
        <f t="shared" si="458"/>
        <v>104</v>
      </c>
      <c r="AG234" s="90">
        <v>52</v>
      </c>
      <c r="AH234" s="90">
        <v>52</v>
      </c>
      <c r="AI234" s="91">
        <v>61</v>
      </c>
      <c r="AJ234" s="87" t="s">
        <v>2476</v>
      </c>
      <c r="AK234" s="84">
        <f t="shared" si="459"/>
        <v>125</v>
      </c>
      <c r="AL234" s="90">
        <v>65</v>
      </c>
      <c r="AM234" s="90">
        <v>60</v>
      </c>
      <c r="AN234" s="91">
        <v>76</v>
      </c>
      <c r="AO234" s="134"/>
      <c r="AP234" s="135"/>
      <c r="AQ234" s="135"/>
      <c r="AR234" s="135"/>
      <c r="AS234" s="135"/>
      <c r="AT234" s="87" t="s">
        <v>713</v>
      </c>
      <c r="AU234" s="84">
        <f t="shared" si="452"/>
        <v>108</v>
      </c>
      <c r="AV234" s="136">
        <v>54</v>
      </c>
      <c r="AW234" s="136">
        <v>54</v>
      </c>
      <c r="AX234" s="137">
        <v>56</v>
      </c>
    </row>
    <row r="235" spans="1:50" s="82" customFormat="1" ht="14.25" customHeight="1">
      <c r="A235" s="83" t="s">
        <v>2477</v>
      </c>
      <c r="B235" s="84">
        <f t="shared" si="500"/>
        <v>137</v>
      </c>
      <c r="C235" s="85">
        <v>72</v>
      </c>
      <c r="D235" s="85">
        <v>65</v>
      </c>
      <c r="E235" s="86">
        <v>73</v>
      </c>
      <c r="F235" s="87" t="s">
        <v>2473</v>
      </c>
      <c r="G235" s="84">
        <f t="shared" ref="G235" si="511">SUM(H235:I235)</f>
        <v>170</v>
      </c>
      <c r="H235" s="115">
        <v>77</v>
      </c>
      <c r="I235" s="115">
        <v>93</v>
      </c>
      <c r="J235" s="116">
        <v>104</v>
      </c>
      <c r="K235" s="87" t="s">
        <v>2459</v>
      </c>
      <c r="L235" s="84">
        <f t="shared" si="505"/>
        <v>42</v>
      </c>
      <c r="M235" s="88">
        <v>18</v>
      </c>
      <c r="N235" s="88">
        <v>24</v>
      </c>
      <c r="O235" s="89">
        <v>32</v>
      </c>
      <c r="P235" s="87" t="s">
        <v>1050</v>
      </c>
      <c r="Q235" s="84">
        <f t="shared" si="470"/>
        <v>101</v>
      </c>
      <c r="R235" s="88">
        <v>49</v>
      </c>
      <c r="S235" s="88">
        <v>52</v>
      </c>
      <c r="T235" s="89">
        <v>62</v>
      </c>
      <c r="U235" s="134"/>
      <c r="Z235" s="134"/>
      <c r="AA235" s="135"/>
      <c r="AB235" s="135"/>
      <c r="AC235" s="135"/>
      <c r="AD235" s="135"/>
      <c r="AE235" s="87" t="s">
        <v>2480</v>
      </c>
      <c r="AF235" s="84">
        <f t="shared" si="458"/>
        <v>76</v>
      </c>
      <c r="AG235" s="90">
        <v>42</v>
      </c>
      <c r="AH235" s="90">
        <v>34</v>
      </c>
      <c r="AI235" s="91">
        <v>49</v>
      </c>
      <c r="AJ235" s="87" t="s">
        <v>2481</v>
      </c>
      <c r="AK235" s="84">
        <f t="shared" si="459"/>
        <v>12</v>
      </c>
      <c r="AL235" s="90">
        <v>8</v>
      </c>
      <c r="AM235" s="90">
        <v>4</v>
      </c>
      <c r="AN235" s="91">
        <v>7</v>
      </c>
      <c r="AO235" s="134"/>
      <c r="AP235" s="135"/>
      <c r="AQ235" s="135"/>
      <c r="AR235" s="135"/>
      <c r="AS235" s="135"/>
      <c r="AT235" s="87" t="s">
        <v>714</v>
      </c>
      <c r="AU235" s="84">
        <f t="shared" si="452"/>
        <v>276</v>
      </c>
      <c r="AV235" s="136">
        <v>142</v>
      </c>
      <c r="AW235" s="136">
        <v>134</v>
      </c>
      <c r="AX235" s="137">
        <v>152</v>
      </c>
    </row>
    <row r="236" spans="1:50" s="82" customFormat="1" ht="14.25" customHeight="1">
      <c r="A236" s="83" t="s">
        <v>2482</v>
      </c>
      <c r="B236" s="84">
        <f t="shared" si="500"/>
        <v>181</v>
      </c>
      <c r="C236" s="85">
        <v>86</v>
      </c>
      <c r="D236" s="85">
        <v>95</v>
      </c>
      <c r="E236" s="86">
        <v>98</v>
      </c>
      <c r="F236" s="97" t="s">
        <v>247</v>
      </c>
      <c r="G236" s="98">
        <f t="shared" ref="G236" si="512">SUM(H236:I236)</f>
        <v>3117</v>
      </c>
      <c r="H236" s="138">
        <f>SUM(H237:H249)</f>
        <v>1555</v>
      </c>
      <c r="I236" s="138">
        <f t="shared" ref="I236:J236" si="513">SUM(I237:I249)</f>
        <v>1562</v>
      </c>
      <c r="J236" s="139">
        <f t="shared" si="513"/>
        <v>1819</v>
      </c>
      <c r="K236" s="87" t="s">
        <v>2147</v>
      </c>
      <c r="L236" s="84">
        <f t="shared" si="505"/>
        <v>109</v>
      </c>
      <c r="M236" s="88">
        <v>56</v>
      </c>
      <c r="N236" s="88">
        <v>53</v>
      </c>
      <c r="O236" s="89">
        <v>74</v>
      </c>
      <c r="P236" s="87" t="s">
        <v>1059</v>
      </c>
      <c r="Q236" s="84">
        <f t="shared" si="470"/>
        <v>58</v>
      </c>
      <c r="R236" s="88">
        <v>31</v>
      </c>
      <c r="S236" s="88">
        <v>27</v>
      </c>
      <c r="T236" s="89">
        <v>32</v>
      </c>
      <c r="U236" s="134"/>
      <c r="Z236" s="134"/>
      <c r="AA236" s="135"/>
      <c r="AB236" s="135"/>
      <c r="AC236" s="135"/>
      <c r="AD236" s="135"/>
      <c r="AE236" s="87" t="s">
        <v>2486</v>
      </c>
      <c r="AF236" s="84">
        <f t="shared" si="458"/>
        <v>83</v>
      </c>
      <c r="AG236" s="90">
        <v>40</v>
      </c>
      <c r="AH236" s="90">
        <v>43</v>
      </c>
      <c r="AI236" s="91">
        <v>50</v>
      </c>
      <c r="AJ236" s="87" t="s">
        <v>2487</v>
      </c>
      <c r="AK236" s="84">
        <f t="shared" si="459"/>
        <v>148</v>
      </c>
      <c r="AL236" s="90">
        <v>73</v>
      </c>
      <c r="AM236" s="90">
        <v>75</v>
      </c>
      <c r="AN236" s="91">
        <v>87</v>
      </c>
      <c r="AO236" s="134"/>
      <c r="AP236" s="135"/>
      <c r="AQ236" s="135"/>
      <c r="AR236" s="135"/>
      <c r="AS236" s="135"/>
      <c r="AT236" s="87" t="s">
        <v>715</v>
      </c>
      <c r="AU236" s="84">
        <f t="shared" si="452"/>
        <v>367</v>
      </c>
      <c r="AV236" s="136">
        <v>195</v>
      </c>
      <c r="AW236" s="136">
        <v>172</v>
      </c>
      <c r="AX236" s="137">
        <v>175</v>
      </c>
    </row>
    <row r="237" spans="1:50" s="82" customFormat="1" ht="14.25" customHeight="1">
      <c r="A237" s="83" t="s">
        <v>2488</v>
      </c>
      <c r="B237" s="84">
        <f t="shared" si="500"/>
        <v>141</v>
      </c>
      <c r="C237" s="85">
        <v>68</v>
      </c>
      <c r="D237" s="85">
        <v>73</v>
      </c>
      <c r="E237" s="86">
        <v>85</v>
      </c>
      <c r="F237" s="87" t="s">
        <v>2483</v>
      </c>
      <c r="G237" s="84">
        <f t="shared" ref="G237" si="514">SUM(H237:I237)</f>
        <v>589</v>
      </c>
      <c r="H237" s="115">
        <v>292</v>
      </c>
      <c r="I237" s="115">
        <v>297</v>
      </c>
      <c r="J237" s="116">
        <v>333</v>
      </c>
      <c r="K237" s="87" t="s">
        <v>2468</v>
      </c>
      <c r="L237" s="84">
        <f t="shared" si="505"/>
        <v>84</v>
      </c>
      <c r="M237" s="88">
        <v>41</v>
      </c>
      <c r="N237" s="88">
        <v>43</v>
      </c>
      <c r="O237" s="89">
        <v>49</v>
      </c>
      <c r="P237" s="87" t="s">
        <v>2469</v>
      </c>
      <c r="Q237" s="84">
        <f t="shared" si="470"/>
        <v>42</v>
      </c>
      <c r="R237" s="88">
        <v>20</v>
      </c>
      <c r="S237" s="88">
        <v>22</v>
      </c>
      <c r="T237" s="89">
        <v>24</v>
      </c>
      <c r="U237" s="134"/>
      <c r="Z237" s="134"/>
      <c r="AA237" s="135"/>
      <c r="AB237" s="135"/>
      <c r="AC237" s="135"/>
      <c r="AD237" s="135"/>
      <c r="AE237" s="87" t="s">
        <v>2492</v>
      </c>
      <c r="AF237" s="84">
        <f t="shared" si="458"/>
        <v>54</v>
      </c>
      <c r="AG237" s="90">
        <v>30</v>
      </c>
      <c r="AH237" s="90">
        <v>24</v>
      </c>
      <c r="AI237" s="91">
        <v>38</v>
      </c>
      <c r="AJ237" s="87" t="s">
        <v>2493</v>
      </c>
      <c r="AK237" s="84">
        <f t="shared" si="459"/>
        <v>86</v>
      </c>
      <c r="AL237" s="90">
        <v>49</v>
      </c>
      <c r="AM237" s="90">
        <v>37</v>
      </c>
      <c r="AN237" s="91">
        <v>36</v>
      </c>
      <c r="AO237" s="134"/>
      <c r="AP237" s="135"/>
      <c r="AQ237" s="135"/>
      <c r="AR237" s="135"/>
      <c r="AS237" s="135"/>
      <c r="AT237" s="87" t="s">
        <v>716</v>
      </c>
      <c r="AU237" s="84">
        <f t="shared" si="452"/>
        <v>229</v>
      </c>
      <c r="AV237" s="136">
        <v>125</v>
      </c>
      <c r="AW237" s="136">
        <v>104</v>
      </c>
      <c r="AX237" s="137">
        <v>109</v>
      </c>
    </row>
    <row r="238" spans="1:50" s="82" customFormat="1" ht="14.25" customHeight="1">
      <c r="A238" s="83" t="s">
        <v>2349</v>
      </c>
      <c r="B238" s="84">
        <f t="shared" si="500"/>
        <v>98</v>
      </c>
      <c r="C238" s="85">
        <v>53</v>
      </c>
      <c r="D238" s="85">
        <v>45</v>
      </c>
      <c r="E238" s="86">
        <v>52</v>
      </c>
      <c r="F238" s="87" t="s">
        <v>2489</v>
      </c>
      <c r="G238" s="84">
        <f t="shared" ref="G238" si="515">SUM(H238:I238)</f>
        <v>242</v>
      </c>
      <c r="H238" s="85">
        <v>123</v>
      </c>
      <c r="I238" s="85">
        <v>119</v>
      </c>
      <c r="J238" s="86">
        <v>146</v>
      </c>
      <c r="K238" s="87" t="s">
        <v>1874</v>
      </c>
      <c r="L238" s="84">
        <f t="shared" si="505"/>
        <v>97</v>
      </c>
      <c r="M238" s="88">
        <v>47</v>
      </c>
      <c r="N238" s="88">
        <v>50</v>
      </c>
      <c r="O238" s="89">
        <v>64</v>
      </c>
      <c r="P238" s="87" t="s">
        <v>2474</v>
      </c>
      <c r="Q238" s="84">
        <f t="shared" si="470"/>
        <v>34</v>
      </c>
      <c r="R238" s="88">
        <v>18</v>
      </c>
      <c r="S238" s="88">
        <v>16</v>
      </c>
      <c r="T238" s="89">
        <v>19</v>
      </c>
      <c r="U238" s="134"/>
      <c r="Z238" s="134"/>
      <c r="AA238" s="135"/>
      <c r="AB238" s="135"/>
      <c r="AC238" s="135"/>
      <c r="AD238" s="135"/>
      <c r="AE238" s="87" t="s">
        <v>2497</v>
      </c>
      <c r="AF238" s="84">
        <f t="shared" si="458"/>
        <v>86</v>
      </c>
      <c r="AG238" s="90">
        <v>42</v>
      </c>
      <c r="AH238" s="90">
        <v>44</v>
      </c>
      <c r="AI238" s="91">
        <v>52</v>
      </c>
      <c r="AJ238" s="87" t="s">
        <v>2498</v>
      </c>
      <c r="AK238" s="84">
        <f t="shared" si="459"/>
        <v>62</v>
      </c>
      <c r="AL238" s="90">
        <v>27</v>
      </c>
      <c r="AM238" s="90">
        <v>35</v>
      </c>
      <c r="AN238" s="91">
        <v>34</v>
      </c>
      <c r="AO238" s="134"/>
      <c r="AP238" s="135"/>
      <c r="AQ238" s="135"/>
      <c r="AR238" s="135"/>
      <c r="AS238" s="135"/>
      <c r="AT238" s="87" t="s">
        <v>717</v>
      </c>
      <c r="AU238" s="84">
        <f t="shared" si="452"/>
        <v>131</v>
      </c>
      <c r="AV238" s="136">
        <v>73</v>
      </c>
      <c r="AW238" s="136">
        <v>58</v>
      </c>
      <c r="AX238" s="137">
        <v>77</v>
      </c>
    </row>
    <row r="239" spans="1:50" s="82" customFormat="1" ht="14.25" customHeight="1">
      <c r="A239" s="83" t="s">
        <v>2357</v>
      </c>
      <c r="B239" s="84">
        <f t="shared" si="500"/>
        <v>235</v>
      </c>
      <c r="C239" s="85">
        <v>116</v>
      </c>
      <c r="D239" s="85">
        <v>119</v>
      </c>
      <c r="E239" s="86">
        <v>119</v>
      </c>
      <c r="F239" s="87" t="s">
        <v>2494</v>
      </c>
      <c r="G239" s="84">
        <f t="shared" ref="G239" si="516">SUM(H239:I239)</f>
        <v>140</v>
      </c>
      <c r="H239" s="85">
        <v>68</v>
      </c>
      <c r="I239" s="85">
        <v>72</v>
      </c>
      <c r="J239" s="86">
        <v>83</v>
      </c>
      <c r="K239" s="87" t="s">
        <v>2478</v>
      </c>
      <c r="L239" s="84">
        <f t="shared" si="505"/>
        <v>99</v>
      </c>
      <c r="M239" s="88">
        <v>51</v>
      </c>
      <c r="N239" s="88">
        <v>48</v>
      </c>
      <c r="O239" s="89">
        <v>52</v>
      </c>
      <c r="P239" s="87" t="s">
        <v>2479</v>
      </c>
      <c r="Q239" s="84">
        <f t="shared" si="470"/>
        <v>93</v>
      </c>
      <c r="R239" s="88">
        <v>52</v>
      </c>
      <c r="S239" s="88">
        <v>41</v>
      </c>
      <c r="T239" s="89">
        <v>59</v>
      </c>
      <c r="U239" s="134"/>
      <c r="Z239" s="134"/>
      <c r="AA239" s="135"/>
      <c r="AB239" s="135"/>
      <c r="AC239" s="135"/>
      <c r="AD239" s="135"/>
      <c r="AE239" s="87" t="s">
        <v>2502</v>
      </c>
      <c r="AF239" s="84">
        <f t="shared" si="458"/>
        <v>56</v>
      </c>
      <c r="AG239" s="90">
        <v>30</v>
      </c>
      <c r="AH239" s="90">
        <v>26</v>
      </c>
      <c r="AI239" s="91">
        <v>40</v>
      </c>
      <c r="AJ239" s="87" t="s">
        <v>2503</v>
      </c>
      <c r="AK239" s="84">
        <f t="shared" si="459"/>
        <v>63</v>
      </c>
      <c r="AL239" s="90">
        <v>29</v>
      </c>
      <c r="AM239" s="90">
        <v>34</v>
      </c>
      <c r="AN239" s="91">
        <v>36</v>
      </c>
      <c r="AO239" s="134"/>
      <c r="AP239" s="135"/>
      <c r="AQ239" s="135"/>
      <c r="AR239" s="135"/>
      <c r="AS239" s="135"/>
      <c r="AT239" s="87" t="s">
        <v>718</v>
      </c>
      <c r="AU239" s="84">
        <f t="shared" si="452"/>
        <v>73</v>
      </c>
      <c r="AV239" s="136">
        <v>35</v>
      </c>
      <c r="AW239" s="136">
        <v>38</v>
      </c>
      <c r="AX239" s="137">
        <v>42</v>
      </c>
    </row>
    <row r="240" spans="1:50" s="82" customFormat="1" ht="14.25" customHeight="1">
      <c r="A240" s="83" t="s">
        <v>594</v>
      </c>
      <c r="B240" s="84">
        <f t="shared" si="500"/>
        <v>206</v>
      </c>
      <c r="C240" s="85">
        <v>108</v>
      </c>
      <c r="D240" s="85">
        <v>98</v>
      </c>
      <c r="E240" s="86">
        <v>125</v>
      </c>
      <c r="F240" s="87" t="s">
        <v>2499</v>
      </c>
      <c r="G240" s="84">
        <f t="shared" ref="G240" si="517">SUM(H240:I240)</f>
        <v>246</v>
      </c>
      <c r="H240" s="85">
        <v>110</v>
      </c>
      <c r="I240" s="85">
        <v>136</v>
      </c>
      <c r="J240" s="86">
        <v>144</v>
      </c>
      <c r="K240" s="87" t="s">
        <v>2484</v>
      </c>
      <c r="L240" s="84">
        <f t="shared" si="505"/>
        <v>112</v>
      </c>
      <c r="M240" s="88">
        <v>55</v>
      </c>
      <c r="N240" s="88">
        <v>57</v>
      </c>
      <c r="O240" s="89">
        <v>65</v>
      </c>
      <c r="P240" s="87" t="s">
        <v>2485</v>
      </c>
      <c r="Q240" s="84">
        <f t="shared" si="470"/>
        <v>56</v>
      </c>
      <c r="R240" s="88">
        <v>33</v>
      </c>
      <c r="S240" s="88">
        <v>23</v>
      </c>
      <c r="T240" s="89">
        <v>33</v>
      </c>
      <c r="U240" s="134"/>
      <c r="Z240" s="134"/>
      <c r="AA240" s="135"/>
      <c r="AB240" s="135"/>
      <c r="AC240" s="135"/>
      <c r="AD240" s="135"/>
      <c r="AE240" s="101" t="s">
        <v>310</v>
      </c>
      <c r="AF240" s="98">
        <f t="shared" si="458"/>
        <v>4413</v>
      </c>
      <c r="AG240" s="99">
        <f>SUM(AG241:AG272)</f>
        <v>2292</v>
      </c>
      <c r="AH240" s="99">
        <f t="shared" ref="AH240:AI240" si="518">SUM(AH241:AH272)</f>
        <v>2121</v>
      </c>
      <c r="AI240" s="100">
        <f t="shared" si="518"/>
        <v>2639</v>
      </c>
      <c r="AJ240" s="87" t="s">
        <v>2506</v>
      </c>
      <c r="AK240" s="84">
        <f t="shared" si="459"/>
        <v>155</v>
      </c>
      <c r="AL240" s="90">
        <v>74</v>
      </c>
      <c r="AM240" s="90">
        <v>81</v>
      </c>
      <c r="AN240" s="91">
        <v>86</v>
      </c>
      <c r="AO240" s="134"/>
      <c r="AP240" s="135"/>
      <c r="AQ240" s="135"/>
      <c r="AR240" s="135"/>
      <c r="AS240" s="135"/>
      <c r="AT240" s="87" t="s">
        <v>719</v>
      </c>
      <c r="AU240" s="84">
        <f t="shared" si="452"/>
        <v>426</v>
      </c>
      <c r="AV240" s="136">
        <v>206</v>
      </c>
      <c r="AW240" s="136">
        <v>220</v>
      </c>
      <c r="AX240" s="137">
        <v>230</v>
      </c>
    </row>
    <row r="241" spans="1:50" s="82" customFormat="1" ht="14.25" customHeight="1">
      <c r="A241" s="83" t="s">
        <v>595</v>
      </c>
      <c r="B241" s="84">
        <f t="shared" si="500"/>
        <v>172</v>
      </c>
      <c r="C241" s="85">
        <v>90</v>
      </c>
      <c r="D241" s="85">
        <v>82</v>
      </c>
      <c r="E241" s="86">
        <v>94</v>
      </c>
      <c r="F241" s="87" t="s">
        <v>2504</v>
      </c>
      <c r="G241" s="84">
        <f t="shared" ref="G241" si="519">SUM(H241:I241)</f>
        <v>235</v>
      </c>
      <c r="H241" s="85">
        <v>114</v>
      </c>
      <c r="I241" s="85">
        <v>121</v>
      </c>
      <c r="J241" s="86">
        <v>141</v>
      </c>
      <c r="K241" s="87" t="s">
        <v>2490</v>
      </c>
      <c r="L241" s="84">
        <f t="shared" si="505"/>
        <v>85</v>
      </c>
      <c r="M241" s="88">
        <v>42</v>
      </c>
      <c r="N241" s="88">
        <v>43</v>
      </c>
      <c r="O241" s="89">
        <v>61</v>
      </c>
      <c r="P241" s="87" t="s">
        <v>2491</v>
      </c>
      <c r="Q241" s="84">
        <f t="shared" si="470"/>
        <v>140</v>
      </c>
      <c r="R241" s="88">
        <v>69</v>
      </c>
      <c r="S241" s="88">
        <v>71</v>
      </c>
      <c r="T241" s="89">
        <v>79</v>
      </c>
      <c r="U241" s="134"/>
      <c r="Z241" s="134"/>
      <c r="AA241" s="135"/>
      <c r="AB241" s="135"/>
      <c r="AC241" s="135"/>
      <c r="AD241" s="135"/>
      <c r="AE241" s="87" t="s">
        <v>2509</v>
      </c>
      <c r="AF241" s="84">
        <f t="shared" si="458"/>
        <v>152</v>
      </c>
      <c r="AG241" s="90">
        <v>76</v>
      </c>
      <c r="AH241" s="90">
        <v>76</v>
      </c>
      <c r="AI241" s="91">
        <v>99</v>
      </c>
      <c r="AJ241" s="87" t="s">
        <v>2510</v>
      </c>
      <c r="AK241" s="84">
        <f t="shared" si="459"/>
        <v>54</v>
      </c>
      <c r="AL241" s="90">
        <v>25</v>
      </c>
      <c r="AM241" s="90">
        <v>29</v>
      </c>
      <c r="AN241" s="91">
        <v>31</v>
      </c>
      <c r="AO241" s="134"/>
      <c r="AP241" s="135"/>
      <c r="AQ241" s="135"/>
      <c r="AR241" s="135"/>
      <c r="AS241" s="135"/>
      <c r="AT241" s="87" t="s">
        <v>720</v>
      </c>
      <c r="AU241" s="84">
        <f t="shared" si="452"/>
        <v>180</v>
      </c>
      <c r="AV241" s="136">
        <v>90</v>
      </c>
      <c r="AW241" s="136">
        <v>90</v>
      </c>
      <c r="AX241" s="137">
        <v>93</v>
      </c>
    </row>
    <row r="242" spans="1:50" s="82" customFormat="1" ht="14.25" customHeight="1">
      <c r="A242" s="83" t="s">
        <v>2511</v>
      </c>
      <c r="B242" s="84">
        <f t="shared" si="500"/>
        <v>159</v>
      </c>
      <c r="C242" s="85">
        <v>75</v>
      </c>
      <c r="D242" s="85">
        <v>84</v>
      </c>
      <c r="E242" s="86">
        <v>78</v>
      </c>
      <c r="F242" s="87" t="s">
        <v>2507</v>
      </c>
      <c r="G242" s="84">
        <f t="shared" ref="G242" si="520">SUM(H242:I242)</f>
        <v>234</v>
      </c>
      <c r="H242" s="85">
        <v>115</v>
      </c>
      <c r="I242" s="85">
        <v>119</v>
      </c>
      <c r="J242" s="86">
        <v>129</v>
      </c>
      <c r="K242" s="87" t="s">
        <v>2495</v>
      </c>
      <c r="L242" s="84">
        <f t="shared" si="505"/>
        <v>50</v>
      </c>
      <c r="M242" s="88">
        <v>18</v>
      </c>
      <c r="N242" s="88">
        <v>32</v>
      </c>
      <c r="O242" s="89">
        <v>31</v>
      </c>
      <c r="P242" s="87" t="s">
        <v>2496</v>
      </c>
      <c r="Q242" s="84">
        <f t="shared" si="470"/>
        <v>53</v>
      </c>
      <c r="R242" s="88">
        <v>22</v>
      </c>
      <c r="S242" s="88">
        <v>31</v>
      </c>
      <c r="T242" s="89">
        <v>35</v>
      </c>
      <c r="U242" s="134"/>
      <c r="Z242" s="134"/>
      <c r="AA242" s="135"/>
      <c r="AB242" s="135"/>
      <c r="AC242" s="135"/>
      <c r="AD242" s="135"/>
      <c r="AE242" s="87" t="s">
        <v>2514</v>
      </c>
      <c r="AF242" s="84">
        <f t="shared" si="458"/>
        <v>91</v>
      </c>
      <c r="AG242" s="90">
        <v>48</v>
      </c>
      <c r="AH242" s="90">
        <v>43</v>
      </c>
      <c r="AI242" s="91">
        <v>59</v>
      </c>
      <c r="AJ242" s="87" t="s">
        <v>2515</v>
      </c>
      <c r="AK242" s="84">
        <f t="shared" si="459"/>
        <v>137</v>
      </c>
      <c r="AL242" s="90">
        <v>59</v>
      </c>
      <c r="AM242" s="90">
        <v>78</v>
      </c>
      <c r="AN242" s="91">
        <v>89</v>
      </c>
      <c r="AO242" s="134"/>
      <c r="AP242" s="135"/>
      <c r="AQ242" s="135"/>
      <c r="AR242" s="135"/>
      <c r="AS242" s="135"/>
      <c r="AT242" s="87" t="s">
        <v>721</v>
      </c>
      <c r="AU242" s="84">
        <f t="shared" si="452"/>
        <v>156</v>
      </c>
      <c r="AV242" s="136">
        <v>84</v>
      </c>
      <c r="AW242" s="136">
        <v>72</v>
      </c>
      <c r="AX242" s="137">
        <v>78</v>
      </c>
    </row>
    <row r="243" spans="1:50" s="82" customFormat="1" ht="14.25" customHeight="1">
      <c r="A243" s="83" t="s">
        <v>2516</v>
      </c>
      <c r="B243" s="84">
        <f t="shared" si="500"/>
        <v>113</v>
      </c>
      <c r="C243" s="85">
        <v>60</v>
      </c>
      <c r="D243" s="85">
        <v>53</v>
      </c>
      <c r="E243" s="86">
        <v>60</v>
      </c>
      <c r="F243" s="87" t="s">
        <v>2512</v>
      </c>
      <c r="G243" s="84">
        <f t="shared" ref="G243" si="521">SUM(H243:I243)</f>
        <v>269</v>
      </c>
      <c r="H243" s="85">
        <v>139</v>
      </c>
      <c r="I243" s="85">
        <v>130</v>
      </c>
      <c r="J243" s="86">
        <v>151</v>
      </c>
      <c r="K243" s="87" t="s">
        <v>2500</v>
      </c>
      <c r="L243" s="84">
        <f t="shared" si="505"/>
        <v>234</v>
      </c>
      <c r="M243" s="88">
        <v>119</v>
      </c>
      <c r="N243" s="88">
        <v>115</v>
      </c>
      <c r="O243" s="89">
        <v>138</v>
      </c>
      <c r="P243" s="87" t="s">
        <v>2501</v>
      </c>
      <c r="Q243" s="84">
        <f t="shared" si="470"/>
        <v>66</v>
      </c>
      <c r="R243" s="88">
        <v>34</v>
      </c>
      <c r="S243" s="88">
        <v>32</v>
      </c>
      <c r="T243" s="89">
        <v>44</v>
      </c>
      <c r="U243" s="134"/>
      <c r="Z243" s="134"/>
      <c r="AA243" s="135"/>
      <c r="AB243" s="135"/>
      <c r="AC243" s="135"/>
      <c r="AD243" s="135"/>
      <c r="AE243" s="87" t="s">
        <v>2519</v>
      </c>
      <c r="AF243" s="84">
        <f t="shared" si="458"/>
        <v>49</v>
      </c>
      <c r="AG243" s="90">
        <v>21</v>
      </c>
      <c r="AH243" s="90">
        <v>28</v>
      </c>
      <c r="AI243" s="91">
        <v>32</v>
      </c>
      <c r="AJ243" s="87" t="s">
        <v>2520</v>
      </c>
      <c r="AK243" s="84">
        <f t="shared" si="459"/>
        <v>37</v>
      </c>
      <c r="AL243" s="90">
        <v>14</v>
      </c>
      <c r="AM243" s="90">
        <v>23</v>
      </c>
      <c r="AN243" s="91">
        <v>24</v>
      </c>
      <c r="AO243" s="134"/>
      <c r="AP243" s="135"/>
      <c r="AQ243" s="135"/>
      <c r="AR243" s="135"/>
      <c r="AS243" s="135"/>
      <c r="AT243" s="87" t="s">
        <v>722</v>
      </c>
      <c r="AU243" s="84">
        <f t="shared" si="452"/>
        <v>133</v>
      </c>
      <c r="AV243" s="136">
        <v>57</v>
      </c>
      <c r="AW243" s="136">
        <v>76</v>
      </c>
      <c r="AX243" s="137">
        <v>78</v>
      </c>
    </row>
    <row r="244" spans="1:50" s="82" customFormat="1" ht="14.25" customHeight="1">
      <c r="A244" s="83" t="s">
        <v>2521</v>
      </c>
      <c r="B244" s="84">
        <f t="shared" si="500"/>
        <v>200</v>
      </c>
      <c r="C244" s="85">
        <v>116</v>
      </c>
      <c r="D244" s="85">
        <v>84</v>
      </c>
      <c r="E244" s="86">
        <v>127</v>
      </c>
      <c r="F244" s="87" t="s">
        <v>2517</v>
      </c>
      <c r="G244" s="84">
        <f t="shared" ref="G244" si="522">SUM(H244:I244)</f>
        <v>217</v>
      </c>
      <c r="H244" s="85">
        <v>110</v>
      </c>
      <c r="I244" s="85">
        <v>107</v>
      </c>
      <c r="J244" s="86">
        <v>122</v>
      </c>
      <c r="K244" s="87" t="s">
        <v>2505</v>
      </c>
      <c r="L244" s="84">
        <f t="shared" si="505"/>
        <v>135</v>
      </c>
      <c r="M244" s="88">
        <v>66</v>
      </c>
      <c r="N244" s="88">
        <v>69</v>
      </c>
      <c r="O244" s="89">
        <v>88</v>
      </c>
      <c r="P244" s="87" t="s">
        <v>516</v>
      </c>
      <c r="Q244" s="84">
        <f t="shared" si="470"/>
        <v>115</v>
      </c>
      <c r="R244" s="88">
        <v>60</v>
      </c>
      <c r="S244" s="88">
        <v>55</v>
      </c>
      <c r="T244" s="89">
        <v>73</v>
      </c>
      <c r="U244" s="134"/>
      <c r="Z244" s="134"/>
      <c r="AA244" s="135"/>
      <c r="AB244" s="135"/>
      <c r="AC244" s="135"/>
      <c r="AD244" s="135"/>
      <c r="AE244" s="87" t="s">
        <v>2523</v>
      </c>
      <c r="AF244" s="84">
        <f t="shared" si="458"/>
        <v>196</v>
      </c>
      <c r="AG244" s="110">
        <v>93</v>
      </c>
      <c r="AH244" s="110">
        <v>103</v>
      </c>
      <c r="AI244" s="91">
        <v>130</v>
      </c>
      <c r="AJ244" s="97" t="s">
        <v>421</v>
      </c>
      <c r="AK244" s="98">
        <f t="shared" si="459"/>
        <v>1932</v>
      </c>
      <c r="AL244" s="99">
        <f>SUM(AL245:AL260)</f>
        <v>974</v>
      </c>
      <c r="AM244" s="99">
        <f t="shared" ref="AM244:AN244" si="523">SUM(AM245:AM260)</f>
        <v>958</v>
      </c>
      <c r="AN244" s="100">
        <f t="shared" si="523"/>
        <v>1078</v>
      </c>
      <c r="AO244" s="134"/>
      <c r="AP244" s="135"/>
      <c r="AQ244" s="135"/>
      <c r="AR244" s="135"/>
      <c r="AS244" s="135"/>
      <c r="AT244" s="87" t="s">
        <v>723</v>
      </c>
      <c r="AU244" s="84">
        <f t="shared" si="452"/>
        <v>167</v>
      </c>
      <c r="AV244" s="136">
        <v>89</v>
      </c>
      <c r="AW244" s="136">
        <v>78</v>
      </c>
      <c r="AX244" s="137">
        <v>86</v>
      </c>
    </row>
    <row r="245" spans="1:50" s="82" customFormat="1" ht="14.25" customHeight="1">
      <c r="A245" s="83" t="s">
        <v>2524</v>
      </c>
      <c r="B245" s="84">
        <f t="shared" si="500"/>
        <v>71</v>
      </c>
      <c r="C245" s="85">
        <v>31</v>
      </c>
      <c r="D245" s="85">
        <v>40</v>
      </c>
      <c r="E245" s="86">
        <v>42</v>
      </c>
      <c r="F245" s="87" t="s">
        <v>2522</v>
      </c>
      <c r="G245" s="84">
        <f t="shared" ref="G245" si="524">SUM(H245:I245)</f>
        <v>178</v>
      </c>
      <c r="H245" s="85">
        <v>96</v>
      </c>
      <c r="I245" s="85">
        <v>82</v>
      </c>
      <c r="J245" s="86">
        <v>110</v>
      </c>
      <c r="K245" s="87" t="s">
        <v>2508</v>
      </c>
      <c r="L245" s="84">
        <f t="shared" si="505"/>
        <v>57</v>
      </c>
      <c r="M245" s="88">
        <v>28</v>
      </c>
      <c r="N245" s="88">
        <v>29</v>
      </c>
      <c r="O245" s="89">
        <v>31</v>
      </c>
      <c r="P245" s="87" t="s">
        <v>517</v>
      </c>
      <c r="Q245" s="84">
        <f t="shared" si="470"/>
        <v>104</v>
      </c>
      <c r="R245" s="88">
        <v>60</v>
      </c>
      <c r="S245" s="88">
        <v>44</v>
      </c>
      <c r="T245" s="89">
        <v>70</v>
      </c>
      <c r="U245" s="134"/>
      <c r="Z245" s="134"/>
      <c r="AA245" s="135"/>
      <c r="AB245" s="135"/>
      <c r="AC245" s="135"/>
      <c r="AD245" s="135"/>
      <c r="AE245" s="87" t="s">
        <v>2527</v>
      </c>
      <c r="AF245" s="84">
        <f t="shared" si="458"/>
        <v>129</v>
      </c>
      <c r="AG245" s="110">
        <v>62</v>
      </c>
      <c r="AH245" s="110">
        <v>67</v>
      </c>
      <c r="AI245" s="91">
        <v>74</v>
      </c>
      <c r="AJ245" s="87" t="s">
        <v>2528</v>
      </c>
      <c r="AK245" s="84">
        <f t="shared" si="459"/>
        <v>129</v>
      </c>
      <c r="AL245" s="88">
        <v>72</v>
      </c>
      <c r="AM245" s="88">
        <v>57</v>
      </c>
      <c r="AN245" s="89">
        <v>69</v>
      </c>
      <c r="AO245" s="134"/>
      <c r="AP245" s="135"/>
      <c r="AQ245" s="135"/>
      <c r="AR245" s="135"/>
      <c r="AS245" s="135"/>
      <c r="AT245" s="87" t="s">
        <v>724</v>
      </c>
      <c r="AU245" s="84">
        <f t="shared" si="452"/>
        <v>69</v>
      </c>
      <c r="AV245" s="136">
        <v>40</v>
      </c>
      <c r="AW245" s="136">
        <v>29</v>
      </c>
      <c r="AX245" s="137">
        <v>42</v>
      </c>
    </row>
    <row r="246" spans="1:50" s="82" customFormat="1" ht="14.25" customHeight="1">
      <c r="A246" s="83" t="s">
        <v>2529</v>
      </c>
      <c r="B246" s="84">
        <f t="shared" si="500"/>
        <v>130</v>
      </c>
      <c r="C246" s="85">
        <v>62</v>
      </c>
      <c r="D246" s="85">
        <v>68</v>
      </c>
      <c r="E246" s="86">
        <v>82</v>
      </c>
      <c r="F246" s="87" t="s">
        <v>2525</v>
      </c>
      <c r="G246" s="84">
        <f t="shared" ref="G246" si="525">SUM(H246:I246)</f>
        <v>170</v>
      </c>
      <c r="H246" s="85">
        <v>88</v>
      </c>
      <c r="I246" s="85">
        <v>82</v>
      </c>
      <c r="J246" s="86">
        <v>110</v>
      </c>
      <c r="K246" s="87" t="s">
        <v>2513</v>
      </c>
      <c r="L246" s="84">
        <f t="shared" si="505"/>
        <v>42</v>
      </c>
      <c r="M246" s="88">
        <v>24</v>
      </c>
      <c r="N246" s="88">
        <v>18</v>
      </c>
      <c r="O246" s="89">
        <v>25</v>
      </c>
      <c r="P246" s="101" t="s">
        <v>380</v>
      </c>
      <c r="Q246" s="98">
        <f t="shared" si="470"/>
        <v>1786</v>
      </c>
      <c r="R246" s="99">
        <f>SUM(R247:R266)</f>
        <v>930</v>
      </c>
      <c r="S246" s="99">
        <f t="shared" ref="S246:T246" si="526">SUM(S247:S266)</f>
        <v>856</v>
      </c>
      <c r="T246" s="100">
        <f t="shared" si="526"/>
        <v>1056</v>
      </c>
      <c r="U246" s="134"/>
      <c r="Z246" s="134"/>
      <c r="AA246" s="135"/>
      <c r="AB246" s="135"/>
      <c r="AC246" s="135"/>
      <c r="AD246" s="135"/>
      <c r="AE246" s="87" t="s">
        <v>2532</v>
      </c>
      <c r="AF246" s="84">
        <f t="shared" si="458"/>
        <v>167</v>
      </c>
      <c r="AG246" s="110">
        <v>80</v>
      </c>
      <c r="AH246" s="110">
        <v>87</v>
      </c>
      <c r="AI246" s="91">
        <v>105</v>
      </c>
      <c r="AJ246" s="87" t="s">
        <v>2533</v>
      </c>
      <c r="AK246" s="84">
        <f t="shared" si="459"/>
        <v>135</v>
      </c>
      <c r="AL246" s="88">
        <v>68</v>
      </c>
      <c r="AM246" s="88">
        <v>67</v>
      </c>
      <c r="AN246" s="89">
        <v>80</v>
      </c>
      <c r="AO246" s="134"/>
      <c r="AP246" s="135"/>
      <c r="AQ246" s="135"/>
      <c r="AR246" s="135"/>
      <c r="AS246" s="135"/>
      <c r="AT246" s="87" t="s">
        <v>725</v>
      </c>
      <c r="AU246" s="84">
        <f t="shared" si="452"/>
        <v>106</v>
      </c>
      <c r="AV246" s="136">
        <v>55</v>
      </c>
      <c r="AW246" s="136">
        <v>51</v>
      </c>
      <c r="AX246" s="137">
        <v>58</v>
      </c>
    </row>
    <row r="247" spans="1:50" s="82" customFormat="1" ht="14.25" customHeight="1">
      <c r="A247" s="83" t="s">
        <v>2534</v>
      </c>
      <c r="B247" s="84">
        <f t="shared" si="500"/>
        <v>117</v>
      </c>
      <c r="C247" s="85">
        <v>61</v>
      </c>
      <c r="D247" s="85">
        <v>56</v>
      </c>
      <c r="E247" s="86">
        <v>86</v>
      </c>
      <c r="F247" s="87" t="s">
        <v>2530</v>
      </c>
      <c r="G247" s="84">
        <f t="shared" ref="G247" si="527">SUM(H247:I247)</f>
        <v>311</v>
      </c>
      <c r="H247" s="85">
        <v>157</v>
      </c>
      <c r="I247" s="85">
        <v>154</v>
      </c>
      <c r="J247" s="86">
        <v>184</v>
      </c>
      <c r="K247" s="87" t="s">
        <v>2518</v>
      </c>
      <c r="L247" s="84">
        <f t="shared" si="505"/>
        <v>40</v>
      </c>
      <c r="M247" s="88">
        <v>23</v>
      </c>
      <c r="N247" s="88">
        <v>17</v>
      </c>
      <c r="O247" s="89">
        <v>26</v>
      </c>
      <c r="P247" s="87" t="s">
        <v>2506</v>
      </c>
      <c r="Q247" s="84">
        <f t="shared" si="470"/>
        <v>208</v>
      </c>
      <c r="R247" s="88">
        <v>104</v>
      </c>
      <c r="S247" s="88">
        <v>104</v>
      </c>
      <c r="T247" s="89">
        <v>123</v>
      </c>
      <c r="U247" s="134"/>
      <c r="Z247" s="134"/>
      <c r="AA247" s="135"/>
      <c r="AB247" s="135"/>
      <c r="AC247" s="135"/>
      <c r="AD247" s="135"/>
      <c r="AE247" s="87" t="s">
        <v>1938</v>
      </c>
      <c r="AF247" s="84">
        <f t="shared" si="458"/>
        <v>141</v>
      </c>
      <c r="AG247" s="110">
        <v>69</v>
      </c>
      <c r="AH247" s="110">
        <v>72</v>
      </c>
      <c r="AI247" s="91">
        <v>90</v>
      </c>
      <c r="AJ247" s="87" t="s">
        <v>2538</v>
      </c>
      <c r="AK247" s="84">
        <f t="shared" si="459"/>
        <v>143</v>
      </c>
      <c r="AL247" s="88">
        <v>67</v>
      </c>
      <c r="AM247" s="88">
        <v>76</v>
      </c>
      <c r="AN247" s="89">
        <v>78</v>
      </c>
      <c r="AO247" s="134"/>
      <c r="AP247" s="135"/>
      <c r="AQ247" s="135"/>
      <c r="AR247" s="135"/>
      <c r="AS247" s="135"/>
      <c r="AT247" s="87" t="s">
        <v>726</v>
      </c>
      <c r="AU247" s="84">
        <f t="shared" si="452"/>
        <v>110</v>
      </c>
      <c r="AV247" s="136">
        <v>51</v>
      </c>
      <c r="AW247" s="136">
        <v>59</v>
      </c>
      <c r="AX247" s="137">
        <v>62</v>
      </c>
    </row>
    <row r="248" spans="1:50" s="82" customFormat="1" ht="14.25" customHeight="1">
      <c r="A248" s="94" t="s">
        <v>2539</v>
      </c>
      <c r="B248" s="84">
        <f t="shared" si="500"/>
        <v>146</v>
      </c>
      <c r="C248" s="85">
        <v>70</v>
      </c>
      <c r="D248" s="85">
        <v>76</v>
      </c>
      <c r="E248" s="86">
        <v>86</v>
      </c>
      <c r="F248" s="87" t="s">
        <v>2535</v>
      </c>
      <c r="G248" s="84">
        <f t="shared" ref="G248" si="528">SUM(H248:I248)</f>
        <v>96</v>
      </c>
      <c r="H248" s="85">
        <v>48</v>
      </c>
      <c r="I248" s="85">
        <v>48</v>
      </c>
      <c r="J248" s="86">
        <v>60</v>
      </c>
      <c r="K248" s="97" t="s">
        <v>272</v>
      </c>
      <c r="L248" s="98">
        <f t="shared" si="505"/>
        <v>1522</v>
      </c>
      <c r="M248" s="98">
        <f>SUM(M249:M266)</f>
        <v>759</v>
      </c>
      <c r="N248" s="98">
        <f t="shared" ref="N248:O248" si="529">SUM(N249:N266)</f>
        <v>763</v>
      </c>
      <c r="O248" s="121">
        <f t="shared" si="529"/>
        <v>902</v>
      </c>
      <c r="P248" s="87" t="s">
        <v>2510</v>
      </c>
      <c r="Q248" s="84">
        <f t="shared" si="470"/>
        <v>107</v>
      </c>
      <c r="R248" s="88">
        <v>51</v>
      </c>
      <c r="S248" s="88">
        <v>56</v>
      </c>
      <c r="T248" s="89">
        <v>60</v>
      </c>
      <c r="U248" s="134"/>
      <c r="Z248" s="134"/>
      <c r="AA248" s="135"/>
      <c r="AB248" s="135"/>
      <c r="AC248" s="135"/>
      <c r="AD248" s="135"/>
      <c r="AE248" s="87" t="s">
        <v>1002</v>
      </c>
      <c r="AF248" s="84">
        <f t="shared" si="458"/>
        <v>132</v>
      </c>
      <c r="AG248" s="110">
        <v>67</v>
      </c>
      <c r="AH248" s="110">
        <v>65</v>
      </c>
      <c r="AI248" s="91">
        <v>73</v>
      </c>
      <c r="AJ248" s="87" t="s">
        <v>2543</v>
      </c>
      <c r="AK248" s="84">
        <f t="shared" si="459"/>
        <v>126</v>
      </c>
      <c r="AL248" s="88">
        <v>63</v>
      </c>
      <c r="AM248" s="88">
        <v>63</v>
      </c>
      <c r="AN248" s="89">
        <v>72</v>
      </c>
      <c r="AO248" s="134"/>
      <c r="AP248" s="135"/>
      <c r="AQ248" s="135"/>
      <c r="AR248" s="135"/>
      <c r="AS248" s="135"/>
      <c r="AT248" s="87" t="s">
        <v>727</v>
      </c>
      <c r="AU248" s="84">
        <f t="shared" si="452"/>
        <v>121</v>
      </c>
      <c r="AV248" s="136">
        <v>63</v>
      </c>
      <c r="AW248" s="136">
        <v>58</v>
      </c>
      <c r="AX248" s="137">
        <v>61</v>
      </c>
    </row>
    <row r="249" spans="1:50" s="82" customFormat="1" ht="14.25" customHeight="1">
      <c r="A249" s="94" t="s">
        <v>2544</v>
      </c>
      <c r="B249" s="84">
        <f t="shared" si="500"/>
        <v>154</v>
      </c>
      <c r="C249" s="85">
        <v>82</v>
      </c>
      <c r="D249" s="85">
        <v>72</v>
      </c>
      <c r="E249" s="86">
        <v>99</v>
      </c>
      <c r="F249" s="87" t="s">
        <v>2540</v>
      </c>
      <c r="G249" s="84">
        <f t="shared" ref="G249" si="530">SUM(H249:I249)</f>
        <v>190</v>
      </c>
      <c r="H249" s="85">
        <v>95</v>
      </c>
      <c r="I249" s="85">
        <v>95</v>
      </c>
      <c r="J249" s="86">
        <v>106</v>
      </c>
      <c r="K249" s="87" t="s">
        <v>916</v>
      </c>
      <c r="L249" s="84">
        <f t="shared" si="505"/>
        <v>239</v>
      </c>
      <c r="M249" s="88">
        <v>119</v>
      </c>
      <c r="N249" s="88">
        <v>120</v>
      </c>
      <c r="O249" s="89">
        <v>132</v>
      </c>
      <c r="P249" s="87" t="s">
        <v>2526</v>
      </c>
      <c r="Q249" s="84">
        <f t="shared" si="470"/>
        <v>79</v>
      </c>
      <c r="R249" s="88">
        <v>41</v>
      </c>
      <c r="S249" s="88">
        <v>38</v>
      </c>
      <c r="T249" s="89">
        <v>41</v>
      </c>
      <c r="U249" s="134"/>
      <c r="Z249" s="134"/>
      <c r="AA249" s="135"/>
      <c r="AB249" s="135"/>
      <c r="AC249" s="135"/>
      <c r="AD249" s="135"/>
      <c r="AE249" s="87" t="s">
        <v>2547</v>
      </c>
      <c r="AF249" s="84">
        <f t="shared" si="458"/>
        <v>138</v>
      </c>
      <c r="AG249" s="110">
        <v>67</v>
      </c>
      <c r="AH249" s="110">
        <v>71</v>
      </c>
      <c r="AI249" s="91">
        <v>81</v>
      </c>
      <c r="AJ249" s="87" t="s">
        <v>2548</v>
      </c>
      <c r="AK249" s="84">
        <f t="shared" si="459"/>
        <v>133</v>
      </c>
      <c r="AL249" s="88">
        <v>63</v>
      </c>
      <c r="AM249" s="88">
        <v>70</v>
      </c>
      <c r="AN249" s="89">
        <v>73</v>
      </c>
      <c r="AO249" s="134"/>
      <c r="AP249" s="135"/>
      <c r="AQ249" s="135"/>
      <c r="AR249" s="135"/>
      <c r="AS249" s="135"/>
      <c r="AT249" s="87" t="s">
        <v>728</v>
      </c>
      <c r="AU249" s="84">
        <f t="shared" si="452"/>
        <v>119</v>
      </c>
      <c r="AV249" s="136">
        <v>64</v>
      </c>
      <c r="AW249" s="136">
        <v>55</v>
      </c>
      <c r="AX249" s="137">
        <v>70</v>
      </c>
    </row>
    <row r="250" spans="1:50" s="82" customFormat="1" ht="14.25" customHeight="1">
      <c r="A250" s="94" t="s">
        <v>5084</v>
      </c>
      <c r="B250" s="84">
        <f>SUM(C250:D250)</f>
        <v>366</v>
      </c>
      <c r="C250" s="85">
        <v>190</v>
      </c>
      <c r="D250" s="85">
        <v>176</v>
      </c>
      <c r="E250" s="86">
        <v>203</v>
      </c>
      <c r="F250" s="97" t="s">
        <v>248</v>
      </c>
      <c r="G250" s="98">
        <f t="shared" ref="G250" si="531">SUM(H250:I250)</f>
        <v>21601</v>
      </c>
      <c r="H250" s="125">
        <f>SUM(H251:H287)</f>
        <v>10622</v>
      </c>
      <c r="I250" s="125">
        <f t="shared" ref="I250:J250" si="532">SUM(I251:I287)</f>
        <v>10979</v>
      </c>
      <c r="J250" s="126">
        <f t="shared" si="532"/>
        <v>8478</v>
      </c>
      <c r="K250" s="87" t="s">
        <v>923</v>
      </c>
      <c r="L250" s="84">
        <f t="shared" si="505"/>
        <v>93</v>
      </c>
      <c r="M250" s="88">
        <v>46</v>
      </c>
      <c r="N250" s="88">
        <v>47</v>
      </c>
      <c r="O250" s="89">
        <v>53</v>
      </c>
      <c r="P250" s="87" t="s">
        <v>2531</v>
      </c>
      <c r="Q250" s="84">
        <f t="shared" si="470"/>
        <v>93</v>
      </c>
      <c r="R250" s="88">
        <v>55</v>
      </c>
      <c r="S250" s="88">
        <v>38</v>
      </c>
      <c r="T250" s="89">
        <v>50</v>
      </c>
      <c r="U250" s="134"/>
      <c r="Z250" s="134"/>
      <c r="AA250" s="135"/>
      <c r="AB250" s="135"/>
      <c r="AC250" s="135"/>
      <c r="AD250" s="135"/>
      <c r="AE250" s="87" t="s">
        <v>2551</v>
      </c>
      <c r="AF250" s="84">
        <f t="shared" si="458"/>
        <v>120</v>
      </c>
      <c r="AG250" s="110">
        <v>59</v>
      </c>
      <c r="AH250" s="110">
        <v>61</v>
      </c>
      <c r="AI250" s="91">
        <v>73</v>
      </c>
      <c r="AJ250" s="87" t="s">
        <v>2552</v>
      </c>
      <c r="AK250" s="84">
        <f t="shared" si="459"/>
        <v>126</v>
      </c>
      <c r="AL250" s="88">
        <v>67</v>
      </c>
      <c r="AM250" s="88">
        <v>59</v>
      </c>
      <c r="AN250" s="89">
        <v>63</v>
      </c>
      <c r="AO250" s="134"/>
      <c r="AP250" s="135"/>
      <c r="AQ250" s="135"/>
      <c r="AR250" s="135"/>
      <c r="AS250" s="135"/>
      <c r="AT250" s="130" t="s">
        <v>729</v>
      </c>
      <c r="AU250" s="131">
        <f t="shared" si="452"/>
        <v>134</v>
      </c>
      <c r="AV250" s="140">
        <v>69</v>
      </c>
      <c r="AW250" s="140">
        <v>65</v>
      </c>
      <c r="AX250" s="141">
        <v>75</v>
      </c>
    </row>
    <row r="251" spans="1:50" s="82" customFormat="1" ht="14.25" customHeight="1">
      <c r="A251" s="94" t="s">
        <v>1251</v>
      </c>
      <c r="B251" s="84">
        <f t="shared" si="500"/>
        <v>1427</v>
      </c>
      <c r="C251" s="85">
        <v>713</v>
      </c>
      <c r="D251" s="85">
        <v>714</v>
      </c>
      <c r="E251" s="86">
        <v>536</v>
      </c>
      <c r="F251" s="87" t="s">
        <v>2511</v>
      </c>
      <c r="G251" s="84">
        <f t="shared" ref="G251" si="533">SUM(H251:I251)</f>
        <v>997</v>
      </c>
      <c r="H251" s="85">
        <v>490</v>
      </c>
      <c r="I251" s="85">
        <v>507</v>
      </c>
      <c r="J251" s="86">
        <v>470</v>
      </c>
      <c r="K251" s="87" t="s">
        <v>2536</v>
      </c>
      <c r="L251" s="84">
        <f t="shared" si="505"/>
        <v>200</v>
      </c>
      <c r="M251" s="88">
        <v>94</v>
      </c>
      <c r="N251" s="88">
        <v>106</v>
      </c>
      <c r="O251" s="89">
        <v>106</v>
      </c>
      <c r="P251" s="87" t="s">
        <v>2537</v>
      </c>
      <c r="Q251" s="84">
        <f t="shared" si="470"/>
        <v>10</v>
      </c>
      <c r="R251" s="88">
        <v>5</v>
      </c>
      <c r="S251" s="88">
        <v>5</v>
      </c>
      <c r="T251" s="89">
        <v>7</v>
      </c>
      <c r="U251" s="134"/>
      <c r="Z251" s="134"/>
      <c r="AA251" s="135"/>
      <c r="AB251" s="135"/>
      <c r="AC251" s="135"/>
      <c r="AD251" s="135"/>
      <c r="AE251" s="87" t="s">
        <v>2556</v>
      </c>
      <c r="AF251" s="84">
        <f t="shared" si="458"/>
        <v>201</v>
      </c>
      <c r="AG251" s="110">
        <v>116</v>
      </c>
      <c r="AH251" s="110">
        <v>85</v>
      </c>
      <c r="AI251" s="91">
        <v>85</v>
      </c>
      <c r="AJ251" s="87" t="s">
        <v>2557</v>
      </c>
      <c r="AK251" s="84">
        <f t="shared" si="459"/>
        <v>105</v>
      </c>
      <c r="AL251" s="88">
        <v>54</v>
      </c>
      <c r="AM251" s="88">
        <v>51</v>
      </c>
      <c r="AN251" s="89">
        <v>62</v>
      </c>
      <c r="AO251" s="134"/>
      <c r="AP251" s="135"/>
      <c r="AQ251" s="135"/>
      <c r="AR251" s="135"/>
      <c r="AS251" s="135"/>
      <c r="AT251" s="398"/>
      <c r="AU251" s="399"/>
      <c r="AV251" s="400"/>
      <c r="AW251" s="400"/>
      <c r="AX251" s="400"/>
    </row>
    <row r="252" spans="1:50" s="82" customFormat="1" ht="14.25" customHeight="1">
      <c r="A252" s="94" t="s">
        <v>5085</v>
      </c>
      <c r="B252" s="84">
        <f t="shared" si="500"/>
        <v>1798</v>
      </c>
      <c r="C252" s="85">
        <v>883</v>
      </c>
      <c r="D252" s="85">
        <v>915</v>
      </c>
      <c r="E252" s="86">
        <v>625</v>
      </c>
      <c r="F252" s="87" t="s">
        <v>2516</v>
      </c>
      <c r="G252" s="84">
        <f t="shared" ref="G252" si="534">SUM(H252:I252)</f>
        <v>403</v>
      </c>
      <c r="H252" s="85">
        <v>206</v>
      </c>
      <c r="I252" s="85">
        <v>197</v>
      </c>
      <c r="J252" s="86">
        <v>166</v>
      </c>
      <c r="K252" s="87" t="s">
        <v>2541</v>
      </c>
      <c r="L252" s="84">
        <f t="shared" si="505"/>
        <v>74</v>
      </c>
      <c r="M252" s="88">
        <v>36</v>
      </c>
      <c r="N252" s="88">
        <v>38</v>
      </c>
      <c r="O252" s="89">
        <v>43</v>
      </c>
      <c r="P252" s="87" t="s">
        <v>2542</v>
      </c>
      <c r="Q252" s="84">
        <f t="shared" si="470"/>
        <v>42</v>
      </c>
      <c r="R252" s="88">
        <v>23</v>
      </c>
      <c r="S252" s="88">
        <v>19</v>
      </c>
      <c r="T252" s="89">
        <v>30</v>
      </c>
      <c r="U252" s="134"/>
      <c r="Z252" s="134"/>
      <c r="AA252" s="135"/>
      <c r="AB252" s="135"/>
      <c r="AC252" s="135"/>
      <c r="AD252" s="135"/>
      <c r="AE252" s="87" t="s">
        <v>2562</v>
      </c>
      <c r="AF252" s="84">
        <f t="shared" si="458"/>
        <v>66</v>
      </c>
      <c r="AG252" s="110">
        <v>35</v>
      </c>
      <c r="AH252" s="110">
        <v>31</v>
      </c>
      <c r="AI252" s="91">
        <v>45</v>
      </c>
      <c r="AJ252" s="87" t="s">
        <v>2563</v>
      </c>
      <c r="AK252" s="84">
        <f t="shared" si="459"/>
        <v>90</v>
      </c>
      <c r="AL252" s="88">
        <v>46</v>
      </c>
      <c r="AM252" s="88">
        <v>44</v>
      </c>
      <c r="AN252" s="89">
        <v>58</v>
      </c>
      <c r="AO252" s="134"/>
      <c r="AP252" s="135"/>
      <c r="AQ252" s="135"/>
      <c r="AR252" s="135"/>
      <c r="AS252" s="135"/>
      <c r="AT252" s="134"/>
      <c r="AU252" s="135"/>
      <c r="AV252" s="135"/>
      <c r="AW252" s="135"/>
      <c r="AX252" s="135"/>
    </row>
    <row r="253" spans="1:50" s="82" customFormat="1" ht="14.25" customHeight="1">
      <c r="A253" s="94" t="s">
        <v>5086</v>
      </c>
      <c r="B253" s="84">
        <f t="shared" si="500"/>
        <v>2524</v>
      </c>
      <c r="C253" s="85">
        <v>1241</v>
      </c>
      <c r="D253" s="85">
        <v>1283</v>
      </c>
      <c r="E253" s="86">
        <v>858</v>
      </c>
      <c r="F253" s="87" t="s">
        <v>2559</v>
      </c>
      <c r="G253" s="84">
        <f t="shared" ref="G253" si="535">SUM(H253:I253)</f>
        <v>373</v>
      </c>
      <c r="H253" s="85">
        <v>189</v>
      </c>
      <c r="I253" s="85">
        <v>184</v>
      </c>
      <c r="J253" s="86">
        <v>173</v>
      </c>
      <c r="K253" s="87" t="s">
        <v>2545</v>
      </c>
      <c r="L253" s="84">
        <f t="shared" si="505"/>
        <v>95</v>
      </c>
      <c r="M253" s="88">
        <v>47</v>
      </c>
      <c r="N253" s="88">
        <v>48</v>
      </c>
      <c r="O253" s="89">
        <v>59</v>
      </c>
      <c r="P253" s="87" t="s">
        <v>2546</v>
      </c>
      <c r="Q253" s="84">
        <f t="shared" si="470"/>
        <v>19</v>
      </c>
      <c r="R253" s="88">
        <v>9</v>
      </c>
      <c r="S253" s="88">
        <v>10</v>
      </c>
      <c r="T253" s="89">
        <v>14</v>
      </c>
      <c r="U253" s="134"/>
      <c r="Z253" s="134"/>
      <c r="AA253" s="135"/>
      <c r="AB253" s="135"/>
      <c r="AC253" s="135"/>
      <c r="AD253" s="135"/>
      <c r="AE253" s="87" t="s">
        <v>2568</v>
      </c>
      <c r="AF253" s="84">
        <f t="shared" si="458"/>
        <v>138</v>
      </c>
      <c r="AG253" s="110">
        <v>76</v>
      </c>
      <c r="AH253" s="110">
        <v>62</v>
      </c>
      <c r="AI253" s="91">
        <v>79</v>
      </c>
      <c r="AJ253" s="87" t="s">
        <v>2569</v>
      </c>
      <c r="AK253" s="84">
        <f t="shared" si="459"/>
        <v>106</v>
      </c>
      <c r="AL253" s="88">
        <v>49</v>
      </c>
      <c r="AM253" s="88">
        <v>57</v>
      </c>
      <c r="AN253" s="89">
        <v>58</v>
      </c>
      <c r="AO253" s="134"/>
      <c r="AP253" s="135"/>
      <c r="AQ253" s="135"/>
      <c r="AR253" s="135"/>
      <c r="AS253" s="135"/>
      <c r="AT253" s="134"/>
      <c r="AU253" s="135"/>
      <c r="AV253" s="135"/>
      <c r="AW253" s="135"/>
      <c r="AX253" s="135"/>
    </row>
    <row r="254" spans="1:50" s="82" customFormat="1" ht="14.25" customHeight="1">
      <c r="A254" s="94" t="s">
        <v>5087</v>
      </c>
      <c r="B254" s="84">
        <f t="shared" si="500"/>
        <v>1985</v>
      </c>
      <c r="C254" s="85">
        <v>1030</v>
      </c>
      <c r="D254" s="85">
        <v>955</v>
      </c>
      <c r="E254" s="86">
        <v>679</v>
      </c>
      <c r="F254" s="87" t="s">
        <v>2565</v>
      </c>
      <c r="G254" s="84">
        <f t="shared" ref="G254" si="536">SUM(H254:I254)</f>
        <v>1397</v>
      </c>
      <c r="H254" s="85">
        <v>706</v>
      </c>
      <c r="I254" s="85">
        <v>691</v>
      </c>
      <c r="J254" s="86">
        <v>532</v>
      </c>
      <c r="K254" s="87" t="s">
        <v>2549</v>
      </c>
      <c r="L254" s="84">
        <f t="shared" si="505"/>
        <v>50</v>
      </c>
      <c r="M254" s="88">
        <v>27</v>
      </c>
      <c r="N254" s="88">
        <v>23</v>
      </c>
      <c r="O254" s="89">
        <v>32</v>
      </c>
      <c r="P254" s="87" t="s">
        <v>2550</v>
      </c>
      <c r="Q254" s="84">
        <f t="shared" si="470"/>
        <v>111</v>
      </c>
      <c r="R254" s="88">
        <v>53</v>
      </c>
      <c r="S254" s="88">
        <v>58</v>
      </c>
      <c r="T254" s="89">
        <v>55</v>
      </c>
      <c r="U254" s="134"/>
      <c r="Z254" s="134"/>
      <c r="AA254" s="135"/>
      <c r="AB254" s="135"/>
      <c r="AC254" s="135"/>
      <c r="AD254" s="135"/>
      <c r="AE254" s="87" t="s">
        <v>2574</v>
      </c>
      <c r="AF254" s="84">
        <f t="shared" si="458"/>
        <v>78</v>
      </c>
      <c r="AG254" s="110">
        <v>46</v>
      </c>
      <c r="AH254" s="110">
        <v>32</v>
      </c>
      <c r="AI254" s="91">
        <v>56</v>
      </c>
      <c r="AJ254" s="87" t="s">
        <v>2024</v>
      </c>
      <c r="AK254" s="84">
        <f t="shared" si="459"/>
        <v>156</v>
      </c>
      <c r="AL254" s="88">
        <v>72</v>
      </c>
      <c r="AM254" s="88">
        <v>84</v>
      </c>
      <c r="AN254" s="89">
        <v>85</v>
      </c>
      <c r="AO254" s="134"/>
      <c r="AP254" s="135"/>
      <c r="AQ254" s="135"/>
      <c r="AR254" s="135"/>
      <c r="AS254" s="135"/>
      <c r="AT254" s="134"/>
      <c r="AU254" s="135"/>
      <c r="AV254" s="135"/>
      <c r="AW254" s="135"/>
      <c r="AX254" s="135"/>
    </row>
    <row r="255" spans="1:50" s="82" customFormat="1" ht="14.25" customHeight="1">
      <c r="A255" s="94" t="s">
        <v>5088</v>
      </c>
      <c r="B255" s="84">
        <f t="shared" si="500"/>
        <v>1503</v>
      </c>
      <c r="C255" s="85">
        <v>769</v>
      </c>
      <c r="D255" s="85">
        <v>734</v>
      </c>
      <c r="E255" s="86">
        <v>533</v>
      </c>
      <c r="F255" s="87" t="s">
        <v>2571</v>
      </c>
      <c r="G255" s="84">
        <f t="shared" ref="G255" si="537">SUM(H255:I255)</f>
        <v>2368</v>
      </c>
      <c r="H255" s="85">
        <v>1160</v>
      </c>
      <c r="I255" s="85">
        <v>1208</v>
      </c>
      <c r="J255" s="86">
        <v>849</v>
      </c>
      <c r="K255" s="87" t="s">
        <v>2554</v>
      </c>
      <c r="L255" s="84">
        <f t="shared" si="505"/>
        <v>57</v>
      </c>
      <c r="M255" s="88">
        <v>26</v>
      </c>
      <c r="N255" s="88">
        <v>31</v>
      </c>
      <c r="O255" s="89">
        <v>42</v>
      </c>
      <c r="P255" s="87" t="s">
        <v>2555</v>
      </c>
      <c r="Q255" s="84">
        <f t="shared" si="470"/>
        <v>22</v>
      </c>
      <c r="R255" s="88">
        <v>9</v>
      </c>
      <c r="S255" s="88">
        <v>13</v>
      </c>
      <c r="T255" s="89">
        <v>16</v>
      </c>
      <c r="U255" s="134"/>
      <c r="Z255" s="134"/>
      <c r="AA255" s="135"/>
      <c r="AB255" s="135"/>
      <c r="AC255" s="135"/>
      <c r="AD255" s="135"/>
      <c r="AE255" s="87" t="s">
        <v>2579</v>
      </c>
      <c r="AF255" s="84">
        <f t="shared" si="458"/>
        <v>351</v>
      </c>
      <c r="AG255" s="110">
        <v>182</v>
      </c>
      <c r="AH255" s="110">
        <v>169</v>
      </c>
      <c r="AI255" s="91">
        <v>215</v>
      </c>
      <c r="AJ255" s="87" t="s">
        <v>2032</v>
      </c>
      <c r="AK255" s="84">
        <f t="shared" si="459"/>
        <v>92</v>
      </c>
      <c r="AL255" s="88">
        <v>38</v>
      </c>
      <c r="AM255" s="88">
        <v>54</v>
      </c>
      <c r="AN255" s="89">
        <v>45</v>
      </c>
      <c r="AO255" s="134"/>
      <c r="AP255" s="135"/>
      <c r="AQ255" s="135"/>
      <c r="AR255" s="135"/>
      <c r="AS255" s="135"/>
      <c r="AT255" s="134"/>
      <c r="AU255" s="135"/>
      <c r="AV255" s="135"/>
      <c r="AW255" s="135"/>
      <c r="AX255" s="135"/>
    </row>
    <row r="256" spans="1:50" s="82" customFormat="1" ht="14.25" customHeight="1">
      <c r="A256" s="94" t="s">
        <v>5089</v>
      </c>
      <c r="B256" s="84">
        <f t="shared" si="500"/>
        <v>2147</v>
      </c>
      <c r="C256" s="85">
        <v>1092</v>
      </c>
      <c r="D256" s="85">
        <v>1055</v>
      </c>
      <c r="E256" s="86">
        <v>792</v>
      </c>
      <c r="F256" s="87" t="s">
        <v>2576</v>
      </c>
      <c r="G256" s="84">
        <f t="shared" ref="G256" si="538">SUM(H256:I256)</f>
        <v>416</v>
      </c>
      <c r="H256" s="85">
        <v>154</v>
      </c>
      <c r="I256" s="85">
        <v>262</v>
      </c>
      <c r="J256" s="86">
        <v>208</v>
      </c>
      <c r="K256" s="87" t="s">
        <v>2560</v>
      </c>
      <c r="L256" s="84">
        <f t="shared" si="505"/>
        <v>76</v>
      </c>
      <c r="M256" s="88">
        <v>40</v>
      </c>
      <c r="N256" s="88">
        <v>36</v>
      </c>
      <c r="O256" s="89">
        <v>50</v>
      </c>
      <c r="P256" s="87" t="s">
        <v>2561</v>
      </c>
      <c r="Q256" s="84">
        <f t="shared" si="470"/>
        <v>43</v>
      </c>
      <c r="R256" s="88">
        <v>28</v>
      </c>
      <c r="S256" s="88">
        <v>15</v>
      </c>
      <c r="T256" s="89">
        <v>27</v>
      </c>
      <c r="U256" s="134"/>
      <c r="Z256" s="134"/>
      <c r="AA256" s="135"/>
      <c r="AB256" s="135"/>
      <c r="AC256" s="135"/>
      <c r="AD256" s="135"/>
      <c r="AE256" s="87" t="s">
        <v>2582</v>
      </c>
      <c r="AF256" s="84">
        <f t="shared" si="458"/>
        <v>321</v>
      </c>
      <c r="AG256" s="110">
        <v>174</v>
      </c>
      <c r="AH256" s="110">
        <v>147</v>
      </c>
      <c r="AI256" s="91">
        <v>187</v>
      </c>
      <c r="AJ256" s="87" t="s">
        <v>2583</v>
      </c>
      <c r="AK256" s="84">
        <f t="shared" si="459"/>
        <v>136</v>
      </c>
      <c r="AL256" s="88">
        <v>70</v>
      </c>
      <c r="AM256" s="88">
        <v>66</v>
      </c>
      <c r="AN256" s="89">
        <v>83</v>
      </c>
      <c r="AO256" s="134"/>
      <c r="AP256" s="135"/>
      <c r="AQ256" s="135"/>
      <c r="AR256" s="135"/>
      <c r="AS256" s="135"/>
      <c r="AT256" s="134"/>
      <c r="AU256" s="135"/>
      <c r="AV256" s="135"/>
      <c r="AW256" s="135"/>
      <c r="AX256" s="135"/>
    </row>
    <row r="257" spans="1:50" s="82" customFormat="1" ht="14.25" customHeight="1">
      <c r="A257" s="94" t="s">
        <v>2553</v>
      </c>
      <c r="B257" s="84">
        <f t="shared" si="500"/>
        <v>475</v>
      </c>
      <c r="C257" s="85">
        <v>239</v>
      </c>
      <c r="D257" s="85">
        <v>236</v>
      </c>
      <c r="E257" s="86">
        <v>220</v>
      </c>
      <c r="F257" s="87" t="s">
        <v>2580</v>
      </c>
      <c r="G257" s="84">
        <f t="shared" ref="G257" si="539">SUM(H257:I257)</f>
        <v>1455</v>
      </c>
      <c r="H257" s="85">
        <v>710</v>
      </c>
      <c r="I257" s="85">
        <v>745</v>
      </c>
      <c r="J257" s="86">
        <v>456</v>
      </c>
      <c r="K257" s="87" t="s">
        <v>2566</v>
      </c>
      <c r="L257" s="84">
        <f t="shared" si="505"/>
        <v>54</v>
      </c>
      <c r="M257" s="88">
        <v>27</v>
      </c>
      <c r="N257" s="88">
        <v>27</v>
      </c>
      <c r="O257" s="89">
        <v>28</v>
      </c>
      <c r="P257" s="87" t="s">
        <v>2567</v>
      </c>
      <c r="Q257" s="84">
        <f t="shared" si="470"/>
        <v>26</v>
      </c>
      <c r="R257" s="88">
        <v>12</v>
      </c>
      <c r="S257" s="88">
        <v>14</v>
      </c>
      <c r="T257" s="89">
        <v>16</v>
      </c>
      <c r="U257" s="134"/>
      <c r="Z257" s="134"/>
      <c r="AA257" s="135"/>
      <c r="AB257" s="135"/>
      <c r="AC257" s="135"/>
      <c r="AD257" s="135"/>
      <c r="AE257" s="87" t="s">
        <v>2586</v>
      </c>
      <c r="AF257" s="84">
        <f t="shared" si="458"/>
        <v>408</v>
      </c>
      <c r="AG257" s="110">
        <v>210</v>
      </c>
      <c r="AH257" s="110">
        <v>198</v>
      </c>
      <c r="AI257" s="91">
        <v>226</v>
      </c>
      <c r="AJ257" s="87" t="s">
        <v>679</v>
      </c>
      <c r="AK257" s="84">
        <f t="shared" si="459"/>
        <v>108</v>
      </c>
      <c r="AL257" s="88">
        <v>61</v>
      </c>
      <c r="AM257" s="88">
        <v>47</v>
      </c>
      <c r="AN257" s="89">
        <v>53</v>
      </c>
      <c r="AO257" s="134"/>
      <c r="AP257" s="135"/>
      <c r="AQ257" s="135"/>
      <c r="AR257" s="135"/>
      <c r="AS257" s="135"/>
      <c r="AT257" s="134"/>
      <c r="AU257" s="135"/>
      <c r="AV257" s="135"/>
      <c r="AW257" s="135"/>
      <c r="AX257" s="135"/>
    </row>
    <row r="258" spans="1:50" s="82" customFormat="1" ht="14.25" customHeight="1">
      <c r="A258" s="94" t="s">
        <v>2558</v>
      </c>
      <c r="B258" s="84">
        <f t="shared" si="500"/>
        <v>743</v>
      </c>
      <c r="C258" s="85">
        <v>377</v>
      </c>
      <c r="D258" s="85">
        <v>366</v>
      </c>
      <c r="E258" s="86">
        <v>329</v>
      </c>
      <c r="F258" s="87" t="s">
        <v>2584</v>
      </c>
      <c r="G258" s="84">
        <f t="shared" ref="G258" si="540">SUM(H258:I258)</f>
        <v>1335</v>
      </c>
      <c r="H258" s="85">
        <v>663</v>
      </c>
      <c r="I258" s="85">
        <v>672</v>
      </c>
      <c r="J258" s="86">
        <v>407</v>
      </c>
      <c r="K258" s="87" t="s">
        <v>2572</v>
      </c>
      <c r="L258" s="84">
        <f t="shared" si="505"/>
        <v>96</v>
      </c>
      <c r="M258" s="88">
        <v>53</v>
      </c>
      <c r="N258" s="88">
        <v>43</v>
      </c>
      <c r="O258" s="89">
        <v>55</v>
      </c>
      <c r="P258" s="87" t="s">
        <v>2573</v>
      </c>
      <c r="Q258" s="84">
        <f t="shared" si="470"/>
        <v>93</v>
      </c>
      <c r="R258" s="88">
        <v>57</v>
      </c>
      <c r="S258" s="88">
        <v>36</v>
      </c>
      <c r="T258" s="89">
        <v>53</v>
      </c>
      <c r="U258" s="134"/>
      <c r="Z258" s="134"/>
      <c r="AA258" s="135"/>
      <c r="AB258" s="135"/>
      <c r="AC258" s="135"/>
      <c r="AD258" s="135"/>
      <c r="AE258" s="87" t="s">
        <v>2591</v>
      </c>
      <c r="AF258" s="84">
        <f t="shared" si="458"/>
        <v>205</v>
      </c>
      <c r="AG258" s="110">
        <v>113</v>
      </c>
      <c r="AH258" s="110">
        <v>92</v>
      </c>
      <c r="AI258" s="91">
        <v>119</v>
      </c>
      <c r="AJ258" s="87" t="s">
        <v>680</v>
      </c>
      <c r="AK258" s="84">
        <f t="shared" si="459"/>
        <v>94</v>
      </c>
      <c r="AL258" s="88">
        <v>50</v>
      </c>
      <c r="AM258" s="88">
        <v>44</v>
      </c>
      <c r="AN258" s="89">
        <v>50</v>
      </c>
      <c r="AO258" s="134"/>
      <c r="AP258" s="135"/>
      <c r="AQ258" s="135"/>
      <c r="AR258" s="135"/>
      <c r="AS258" s="135"/>
      <c r="AT258" s="134"/>
      <c r="AU258" s="135"/>
      <c r="AV258" s="135"/>
      <c r="AW258" s="135"/>
      <c r="AX258" s="135"/>
    </row>
    <row r="259" spans="1:50" s="82" customFormat="1" ht="14.25" customHeight="1">
      <c r="A259" s="94" t="s">
        <v>2564</v>
      </c>
      <c r="B259" s="84">
        <f t="shared" si="500"/>
        <v>1575</v>
      </c>
      <c r="C259" s="85">
        <v>765</v>
      </c>
      <c r="D259" s="85">
        <v>810</v>
      </c>
      <c r="E259" s="86">
        <v>710</v>
      </c>
      <c r="F259" s="87" t="s">
        <v>2588</v>
      </c>
      <c r="G259" s="84">
        <f t="shared" ref="G259" si="541">SUM(H259:I259)</f>
        <v>1209</v>
      </c>
      <c r="H259" s="85">
        <v>540</v>
      </c>
      <c r="I259" s="85">
        <v>669</v>
      </c>
      <c r="J259" s="86">
        <v>524</v>
      </c>
      <c r="K259" s="87" t="s">
        <v>2577</v>
      </c>
      <c r="L259" s="84">
        <f t="shared" si="505"/>
        <v>37</v>
      </c>
      <c r="M259" s="88">
        <v>22</v>
      </c>
      <c r="N259" s="88">
        <v>15</v>
      </c>
      <c r="O259" s="89">
        <v>20</v>
      </c>
      <c r="P259" s="87" t="s">
        <v>2578</v>
      </c>
      <c r="Q259" s="84">
        <f t="shared" si="470"/>
        <v>146</v>
      </c>
      <c r="R259" s="88">
        <v>70</v>
      </c>
      <c r="S259" s="88">
        <v>76</v>
      </c>
      <c r="T259" s="89">
        <v>88</v>
      </c>
      <c r="U259" s="134"/>
      <c r="Z259" s="134"/>
      <c r="AA259" s="135"/>
      <c r="AB259" s="135"/>
      <c r="AC259" s="135"/>
      <c r="AD259" s="135"/>
      <c r="AE259" s="87" t="s">
        <v>2350</v>
      </c>
      <c r="AF259" s="84">
        <f t="shared" si="458"/>
        <v>51</v>
      </c>
      <c r="AG259" s="110">
        <v>23</v>
      </c>
      <c r="AH259" s="110">
        <v>28</v>
      </c>
      <c r="AI259" s="91">
        <v>25</v>
      </c>
      <c r="AJ259" s="87" t="s">
        <v>514</v>
      </c>
      <c r="AK259" s="84">
        <f t="shared" si="459"/>
        <v>130</v>
      </c>
      <c r="AL259" s="88">
        <v>71</v>
      </c>
      <c r="AM259" s="88">
        <v>59</v>
      </c>
      <c r="AN259" s="89">
        <v>81</v>
      </c>
      <c r="AO259" s="134"/>
      <c r="AP259" s="135"/>
      <c r="AQ259" s="135"/>
      <c r="AR259" s="135"/>
      <c r="AS259" s="135"/>
      <c r="AT259" s="134"/>
      <c r="AU259" s="135"/>
      <c r="AV259" s="135"/>
      <c r="AW259" s="135"/>
      <c r="AX259" s="135"/>
    </row>
    <row r="260" spans="1:50" s="82" customFormat="1" ht="14.25" customHeight="1">
      <c r="A260" s="83" t="s">
        <v>2570</v>
      </c>
      <c r="B260" s="84">
        <f t="shared" si="500"/>
        <v>2612</v>
      </c>
      <c r="C260" s="85">
        <v>1322</v>
      </c>
      <c r="D260" s="85">
        <v>1290</v>
      </c>
      <c r="E260" s="86">
        <v>839</v>
      </c>
      <c r="F260" s="87" t="s">
        <v>2593</v>
      </c>
      <c r="G260" s="84">
        <f t="shared" ref="G260" si="542">SUM(H260:I260)</f>
        <v>539</v>
      </c>
      <c r="H260" s="142">
        <v>238</v>
      </c>
      <c r="I260" s="142">
        <v>301</v>
      </c>
      <c r="J260" s="143">
        <v>252</v>
      </c>
      <c r="K260" s="87" t="s">
        <v>1379</v>
      </c>
      <c r="L260" s="84">
        <f t="shared" si="505"/>
        <v>77</v>
      </c>
      <c r="M260" s="88">
        <v>36</v>
      </c>
      <c r="N260" s="88">
        <v>41</v>
      </c>
      <c r="O260" s="89">
        <v>49</v>
      </c>
      <c r="P260" s="87" t="s">
        <v>2581</v>
      </c>
      <c r="Q260" s="84">
        <f t="shared" si="470"/>
        <v>189</v>
      </c>
      <c r="R260" s="88">
        <v>100</v>
      </c>
      <c r="S260" s="88">
        <v>89</v>
      </c>
      <c r="T260" s="89">
        <v>105</v>
      </c>
      <c r="U260" s="134"/>
      <c r="Z260" s="134"/>
      <c r="AA260" s="135"/>
      <c r="AB260" s="135"/>
      <c r="AC260" s="135"/>
      <c r="AD260" s="135"/>
      <c r="AE260" s="87" t="s">
        <v>2600</v>
      </c>
      <c r="AF260" s="84">
        <f t="shared" si="458"/>
        <v>141</v>
      </c>
      <c r="AG260" s="110">
        <v>78</v>
      </c>
      <c r="AH260" s="110">
        <v>63</v>
      </c>
      <c r="AI260" s="91">
        <v>96</v>
      </c>
      <c r="AJ260" s="87" t="s">
        <v>2601</v>
      </c>
      <c r="AK260" s="84">
        <f t="shared" si="459"/>
        <v>123</v>
      </c>
      <c r="AL260" s="88">
        <v>63</v>
      </c>
      <c r="AM260" s="88">
        <v>60</v>
      </c>
      <c r="AN260" s="89">
        <v>68</v>
      </c>
      <c r="AO260" s="134"/>
      <c r="AP260" s="135"/>
      <c r="AQ260" s="135"/>
      <c r="AR260" s="135"/>
      <c r="AS260" s="135"/>
      <c r="AT260" s="134"/>
      <c r="AU260" s="135"/>
      <c r="AV260" s="135"/>
      <c r="AW260" s="135"/>
      <c r="AX260" s="135"/>
    </row>
    <row r="261" spans="1:50" s="82" customFormat="1" ht="14.25" customHeight="1">
      <c r="A261" s="94" t="s">
        <v>2575</v>
      </c>
      <c r="B261" s="84">
        <f t="shared" si="500"/>
        <v>976</v>
      </c>
      <c r="C261" s="142">
        <v>499</v>
      </c>
      <c r="D261" s="142">
        <v>477</v>
      </c>
      <c r="E261" s="143">
        <v>332</v>
      </c>
      <c r="F261" s="87" t="s">
        <v>2597</v>
      </c>
      <c r="G261" s="84">
        <f t="shared" ref="G261" si="543">SUM(H261:I261)</f>
        <v>167</v>
      </c>
      <c r="H261" s="142">
        <v>77</v>
      </c>
      <c r="I261" s="142">
        <v>90</v>
      </c>
      <c r="J261" s="143">
        <v>97</v>
      </c>
      <c r="K261" s="87" t="s">
        <v>1388</v>
      </c>
      <c r="L261" s="84">
        <f t="shared" si="505"/>
        <v>68</v>
      </c>
      <c r="M261" s="88">
        <v>36</v>
      </c>
      <c r="N261" s="88">
        <v>32</v>
      </c>
      <c r="O261" s="89">
        <v>35</v>
      </c>
      <c r="P261" s="87" t="s">
        <v>2585</v>
      </c>
      <c r="Q261" s="84">
        <f t="shared" si="470"/>
        <v>156</v>
      </c>
      <c r="R261" s="88">
        <v>75</v>
      </c>
      <c r="S261" s="88">
        <v>81</v>
      </c>
      <c r="T261" s="89">
        <v>91</v>
      </c>
      <c r="U261" s="134"/>
      <c r="Z261" s="134"/>
      <c r="AA261" s="135"/>
      <c r="AB261" s="135"/>
      <c r="AC261" s="135"/>
      <c r="AD261" s="135"/>
      <c r="AE261" s="87" t="s">
        <v>706</v>
      </c>
      <c r="AF261" s="84">
        <f t="shared" si="458"/>
        <v>46</v>
      </c>
      <c r="AG261" s="110">
        <v>26</v>
      </c>
      <c r="AH261" s="110">
        <v>20</v>
      </c>
      <c r="AI261" s="91">
        <v>26</v>
      </c>
      <c r="AJ261" s="97" t="s">
        <v>422</v>
      </c>
      <c r="AK261" s="98">
        <f t="shared" si="459"/>
        <v>2878</v>
      </c>
      <c r="AL261" s="99">
        <f>SUM(AL262:AL281)</f>
        <v>1399</v>
      </c>
      <c r="AM261" s="99">
        <f t="shared" ref="AM261:AN261" si="544">SUM(AM262:AM281)</f>
        <v>1479</v>
      </c>
      <c r="AN261" s="100">
        <f t="shared" si="544"/>
        <v>1526</v>
      </c>
      <c r="AO261" s="134"/>
      <c r="AP261" s="135"/>
      <c r="AQ261" s="135"/>
      <c r="AR261" s="135"/>
      <c r="AS261" s="135"/>
      <c r="AT261" s="134"/>
      <c r="AU261" s="135"/>
      <c r="AV261" s="135"/>
      <c r="AW261" s="135"/>
      <c r="AX261" s="135"/>
    </row>
    <row r="262" spans="1:50" s="82" customFormat="1" ht="14.25" customHeight="1">
      <c r="A262" s="94" t="s">
        <v>1519</v>
      </c>
      <c r="B262" s="84">
        <f t="shared" si="500"/>
        <v>234</v>
      </c>
      <c r="C262" s="142">
        <v>122</v>
      </c>
      <c r="D262" s="142">
        <v>112</v>
      </c>
      <c r="E262" s="143">
        <v>135</v>
      </c>
      <c r="F262" s="87" t="s">
        <v>2603</v>
      </c>
      <c r="G262" s="84">
        <f t="shared" ref="G262" si="545">SUM(H262:I262)</f>
        <v>124</v>
      </c>
      <c r="H262" s="142">
        <v>63</v>
      </c>
      <c r="I262" s="142">
        <v>61</v>
      </c>
      <c r="J262" s="143">
        <v>70</v>
      </c>
      <c r="K262" s="87" t="s">
        <v>2589</v>
      </c>
      <c r="L262" s="84">
        <f t="shared" si="505"/>
        <v>87</v>
      </c>
      <c r="M262" s="88">
        <v>43</v>
      </c>
      <c r="N262" s="88">
        <v>44</v>
      </c>
      <c r="O262" s="89">
        <v>51</v>
      </c>
      <c r="P262" s="87" t="s">
        <v>2590</v>
      </c>
      <c r="Q262" s="84">
        <f t="shared" si="470"/>
        <v>107</v>
      </c>
      <c r="R262" s="88">
        <v>57</v>
      </c>
      <c r="S262" s="88">
        <v>50</v>
      </c>
      <c r="T262" s="89">
        <v>71</v>
      </c>
      <c r="U262" s="134"/>
      <c r="Z262" s="134"/>
      <c r="AA262" s="135"/>
      <c r="AB262" s="135"/>
      <c r="AC262" s="135"/>
      <c r="AD262" s="135"/>
      <c r="AE262" s="87" t="s">
        <v>2610</v>
      </c>
      <c r="AF262" s="84">
        <f t="shared" si="458"/>
        <v>67</v>
      </c>
      <c r="AG262" s="110">
        <v>39</v>
      </c>
      <c r="AH262" s="110">
        <v>28</v>
      </c>
      <c r="AI262" s="91">
        <v>45</v>
      </c>
      <c r="AJ262" s="87" t="s">
        <v>2611</v>
      </c>
      <c r="AK262" s="84">
        <f t="shared" si="459"/>
        <v>187</v>
      </c>
      <c r="AL262" s="88">
        <v>85</v>
      </c>
      <c r="AM262" s="88">
        <v>102</v>
      </c>
      <c r="AN262" s="89">
        <v>109</v>
      </c>
      <c r="AO262" s="134"/>
      <c r="AP262" s="135"/>
      <c r="AQ262" s="135"/>
      <c r="AR262" s="135"/>
      <c r="AS262" s="135"/>
      <c r="AT262" s="134"/>
      <c r="AU262" s="135"/>
      <c r="AV262" s="135"/>
      <c r="AW262" s="135"/>
      <c r="AX262" s="135"/>
    </row>
    <row r="263" spans="1:50" s="82" customFormat="1" ht="14.25" customHeight="1">
      <c r="A263" s="94" t="s">
        <v>1527</v>
      </c>
      <c r="B263" s="84">
        <f t="shared" si="500"/>
        <v>439</v>
      </c>
      <c r="C263" s="142">
        <v>205</v>
      </c>
      <c r="D263" s="142">
        <v>234</v>
      </c>
      <c r="E263" s="143">
        <v>228</v>
      </c>
      <c r="F263" s="87" t="s">
        <v>2607</v>
      </c>
      <c r="G263" s="84">
        <f t="shared" ref="G263" si="546">SUM(H263:I263)</f>
        <v>232</v>
      </c>
      <c r="H263" s="142">
        <v>109</v>
      </c>
      <c r="I263" s="142">
        <v>123</v>
      </c>
      <c r="J263" s="143">
        <v>168</v>
      </c>
      <c r="K263" s="87" t="s">
        <v>2594</v>
      </c>
      <c r="L263" s="84">
        <f t="shared" si="505"/>
        <v>116</v>
      </c>
      <c r="M263" s="88">
        <v>56</v>
      </c>
      <c r="N263" s="88">
        <v>60</v>
      </c>
      <c r="O263" s="89">
        <v>82</v>
      </c>
      <c r="P263" s="87" t="s">
        <v>2595</v>
      </c>
      <c r="Q263" s="84">
        <f t="shared" si="470"/>
        <v>70</v>
      </c>
      <c r="R263" s="88">
        <v>39</v>
      </c>
      <c r="S263" s="88">
        <v>31</v>
      </c>
      <c r="T263" s="89">
        <v>45</v>
      </c>
      <c r="U263" s="134"/>
      <c r="Z263" s="134"/>
      <c r="AA263" s="135"/>
      <c r="AB263" s="135"/>
      <c r="AC263" s="135"/>
      <c r="AD263" s="135"/>
      <c r="AE263" s="87" t="s">
        <v>627</v>
      </c>
      <c r="AF263" s="84">
        <f t="shared" ref="AF263:AF292" si="547">SUM(AG263:AH263)</f>
        <v>57</v>
      </c>
      <c r="AG263" s="110">
        <v>30</v>
      </c>
      <c r="AH263" s="110">
        <v>27</v>
      </c>
      <c r="AI263" s="91">
        <v>44</v>
      </c>
      <c r="AJ263" s="87" t="s">
        <v>2614</v>
      </c>
      <c r="AK263" s="84">
        <f t="shared" ref="AK263:AK326" si="548">SUM(AL263:AM263)</f>
        <v>120</v>
      </c>
      <c r="AL263" s="88">
        <v>59</v>
      </c>
      <c r="AM263" s="88">
        <v>61</v>
      </c>
      <c r="AN263" s="89">
        <v>62</v>
      </c>
      <c r="AO263" s="134"/>
      <c r="AP263" s="135"/>
      <c r="AQ263" s="135"/>
      <c r="AR263" s="135"/>
      <c r="AS263" s="135"/>
      <c r="AT263" s="134"/>
      <c r="AU263" s="135"/>
      <c r="AV263" s="135"/>
      <c r="AW263" s="135"/>
      <c r="AX263" s="135"/>
    </row>
    <row r="264" spans="1:50" s="82" customFormat="1" ht="14.25" customHeight="1">
      <c r="A264" s="94" t="s">
        <v>2587</v>
      </c>
      <c r="B264" s="84">
        <f t="shared" si="500"/>
        <v>107</v>
      </c>
      <c r="C264" s="142">
        <v>59</v>
      </c>
      <c r="D264" s="142">
        <v>48</v>
      </c>
      <c r="E264" s="143">
        <v>60</v>
      </c>
      <c r="F264" s="87" t="s">
        <v>2613</v>
      </c>
      <c r="G264" s="84">
        <f t="shared" ref="G264" si="549">SUM(H264:I264)</f>
        <v>155</v>
      </c>
      <c r="H264" s="142">
        <v>82</v>
      </c>
      <c r="I264" s="142">
        <v>73</v>
      </c>
      <c r="J264" s="143">
        <v>82</v>
      </c>
      <c r="K264" s="87" t="s">
        <v>2598</v>
      </c>
      <c r="L264" s="84">
        <f t="shared" si="505"/>
        <v>45</v>
      </c>
      <c r="M264" s="88">
        <v>23</v>
      </c>
      <c r="N264" s="88">
        <v>22</v>
      </c>
      <c r="O264" s="89">
        <v>28</v>
      </c>
      <c r="P264" s="87" t="s">
        <v>2599</v>
      </c>
      <c r="Q264" s="84">
        <f t="shared" si="470"/>
        <v>48</v>
      </c>
      <c r="R264" s="88">
        <v>27</v>
      </c>
      <c r="S264" s="88">
        <v>21</v>
      </c>
      <c r="T264" s="89">
        <v>23</v>
      </c>
      <c r="U264" s="134"/>
      <c r="Z264" s="134"/>
      <c r="AA264" s="135"/>
      <c r="AB264" s="135"/>
      <c r="AC264" s="135"/>
      <c r="AD264" s="135"/>
      <c r="AE264" s="87" t="s">
        <v>2619</v>
      </c>
      <c r="AF264" s="84">
        <f t="shared" si="547"/>
        <v>73</v>
      </c>
      <c r="AG264" s="110">
        <v>37</v>
      </c>
      <c r="AH264" s="110">
        <v>36</v>
      </c>
      <c r="AI264" s="91">
        <v>42</v>
      </c>
      <c r="AJ264" s="87" t="s">
        <v>2620</v>
      </c>
      <c r="AK264" s="84">
        <f t="shared" si="548"/>
        <v>243</v>
      </c>
      <c r="AL264" s="88">
        <v>115</v>
      </c>
      <c r="AM264" s="88">
        <v>128</v>
      </c>
      <c r="AN264" s="89">
        <v>136</v>
      </c>
      <c r="AO264" s="134"/>
      <c r="AP264" s="135"/>
      <c r="AQ264" s="135"/>
      <c r="AR264" s="135"/>
      <c r="AS264" s="135"/>
      <c r="AT264" s="134"/>
      <c r="AU264" s="135"/>
      <c r="AV264" s="135"/>
      <c r="AW264" s="135"/>
      <c r="AX264" s="135"/>
    </row>
    <row r="265" spans="1:50" s="82" customFormat="1" ht="14.25" customHeight="1">
      <c r="A265" s="94" t="s">
        <v>2592</v>
      </c>
      <c r="B265" s="84">
        <f t="shared" si="500"/>
        <v>112</v>
      </c>
      <c r="C265" s="142">
        <v>63</v>
      </c>
      <c r="D265" s="142">
        <v>49</v>
      </c>
      <c r="E265" s="143">
        <v>70</v>
      </c>
      <c r="F265" s="87" t="s">
        <v>2616</v>
      </c>
      <c r="G265" s="84">
        <f t="shared" ref="G265" si="550">SUM(H265:I265)</f>
        <v>210</v>
      </c>
      <c r="H265" s="115">
        <v>112</v>
      </c>
      <c r="I265" s="115">
        <v>98</v>
      </c>
      <c r="J265" s="116">
        <v>92</v>
      </c>
      <c r="K265" s="87" t="s">
        <v>2604</v>
      </c>
      <c r="L265" s="84">
        <f t="shared" si="505"/>
        <v>39</v>
      </c>
      <c r="M265" s="88">
        <v>20</v>
      </c>
      <c r="N265" s="88">
        <v>19</v>
      </c>
      <c r="O265" s="89">
        <v>21</v>
      </c>
      <c r="P265" s="87" t="s">
        <v>2605</v>
      </c>
      <c r="Q265" s="84">
        <f t="shared" si="470"/>
        <v>150</v>
      </c>
      <c r="R265" s="88">
        <v>79</v>
      </c>
      <c r="S265" s="88">
        <v>71</v>
      </c>
      <c r="T265" s="89">
        <v>99</v>
      </c>
      <c r="U265" s="134"/>
      <c r="Z265" s="134"/>
      <c r="AA265" s="135"/>
      <c r="AB265" s="135"/>
      <c r="AC265" s="135"/>
      <c r="AD265" s="135"/>
      <c r="AE265" s="87" t="s">
        <v>2625</v>
      </c>
      <c r="AF265" s="84">
        <f t="shared" si="547"/>
        <v>185</v>
      </c>
      <c r="AG265" s="110">
        <v>102</v>
      </c>
      <c r="AH265" s="110">
        <v>83</v>
      </c>
      <c r="AI265" s="91">
        <v>99</v>
      </c>
      <c r="AJ265" s="87" t="s">
        <v>2626</v>
      </c>
      <c r="AK265" s="84">
        <f t="shared" si="548"/>
        <v>235</v>
      </c>
      <c r="AL265" s="88">
        <v>110</v>
      </c>
      <c r="AM265" s="88">
        <v>125</v>
      </c>
      <c r="AN265" s="89">
        <v>126</v>
      </c>
      <c r="AO265" s="134"/>
      <c r="AP265" s="135"/>
      <c r="AQ265" s="135"/>
      <c r="AR265" s="135"/>
      <c r="AS265" s="135"/>
      <c r="AT265" s="134"/>
      <c r="AU265" s="135"/>
      <c r="AV265" s="135"/>
      <c r="AW265" s="135"/>
      <c r="AX265" s="135"/>
    </row>
    <row r="266" spans="1:50" s="82" customFormat="1" ht="14.25" customHeight="1">
      <c r="A266" s="94" t="s">
        <v>2596</v>
      </c>
      <c r="B266" s="84">
        <f t="shared" si="500"/>
        <v>88</v>
      </c>
      <c r="C266" s="142">
        <v>49</v>
      </c>
      <c r="D266" s="142">
        <v>39</v>
      </c>
      <c r="E266" s="143">
        <v>51</v>
      </c>
      <c r="F266" s="87" t="s">
        <v>2622</v>
      </c>
      <c r="G266" s="84">
        <f t="shared" ref="G266" si="551">SUM(H266:I266)</f>
        <v>120</v>
      </c>
      <c r="H266" s="115">
        <v>57</v>
      </c>
      <c r="I266" s="115">
        <v>63</v>
      </c>
      <c r="J266" s="116">
        <v>58</v>
      </c>
      <c r="K266" s="87" t="s">
        <v>2608</v>
      </c>
      <c r="L266" s="84">
        <f t="shared" si="505"/>
        <v>19</v>
      </c>
      <c r="M266" s="88">
        <v>8</v>
      </c>
      <c r="N266" s="88">
        <v>11</v>
      </c>
      <c r="O266" s="89">
        <v>16</v>
      </c>
      <c r="P266" s="87" t="s">
        <v>2609</v>
      </c>
      <c r="Q266" s="84">
        <f t="shared" si="470"/>
        <v>67</v>
      </c>
      <c r="R266" s="88">
        <v>36</v>
      </c>
      <c r="S266" s="88">
        <v>31</v>
      </c>
      <c r="T266" s="89">
        <v>42</v>
      </c>
      <c r="U266" s="134"/>
      <c r="Z266" s="134"/>
      <c r="AA266" s="135"/>
      <c r="AB266" s="135"/>
      <c r="AC266" s="135"/>
      <c r="AD266" s="135"/>
      <c r="AE266" s="87" t="s">
        <v>2630</v>
      </c>
      <c r="AF266" s="84">
        <f t="shared" si="547"/>
        <v>45</v>
      </c>
      <c r="AG266" s="110">
        <v>26</v>
      </c>
      <c r="AH266" s="110">
        <v>19</v>
      </c>
      <c r="AI266" s="91">
        <v>33</v>
      </c>
      <c r="AJ266" s="87" t="s">
        <v>2631</v>
      </c>
      <c r="AK266" s="84">
        <f t="shared" si="548"/>
        <v>129</v>
      </c>
      <c r="AL266" s="88">
        <v>62</v>
      </c>
      <c r="AM266" s="88">
        <v>67</v>
      </c>
      <c r="AN266" s="89">
        <v>80</v>
      </c>
      <c r="AO266" s="134"/>
      <c r="AP266" s="135"/>
      <c r="AQ266" s="135"/>
      <c r="AR266" s="135"/>
      <c r="AS266" s="135"/>
      <c r="AT266" s="134"/>
      <c r="AU266" s="135"/>
      <c r="AV266" s="135"/>
      <c r="AW266" s="135"/>
      <c r="AX266" s="135"/>
    </row>
    <row r="267" spans="1:50" s="82" customFormat="1" ht="14.25" customHeight="1">
      <c r="A267" s="94" t="s">
        <v>2602</v>
      </c>
      <c r="B267" s="84">
        <f t="shared" si="500"/>
        <v>1871</v>
      </c>
      <c r="C267" s="142">
        <v>957</v>
      </c>
      <c r="D267" s="142">
        <v>914</v>
      </c>
      <c r="E267" s="143">
        <v>861</v>
      </c>
      <c r="F267" s="87" t="s">
        <v>2627</v>
      </c>
      <c r="G267" s="84">
        <f t="shared" ref="G267" si="552">SUM(H267:I267)</f>
        <v>1487</v>
      </c>
      <c r="H267" s="115">
        <v>726</v>
      </c>
      <c r="I267" s="115">
        <v>761</v>
      </c>
      <c r="J267" s="116">
        <v>520</v>
      </c>
      <c r="K267" s="97" t="s">
        <v>273</v>
      </c>
      <c r="L267" s="98">
        <f t="shared" si="505"/>
        <v>1237</v>
      </c>
      <c r="M267" s="98">
        <f>SUM(M268:M285)</f>
        <v>622</v>
      </c>
      <c r="N267" s="98">
        <f t="shared" ref="N267:O267" si="553">SUM(N268:N285)</f>
        <v>615</v>
      </c>
      <c r="O267" s="121">
        <f t="shared" si="553"/>
        <v>751</v>
      </c>
      <c r="P267" s="101" t="s">
        <v>381</v>
      </c>
      <c r="Q267" s="98">
        <f t="shared" ref="Q267:Q298" si="554">SUM(R267:S267)</f>
        <v>1560</v>
      </c>
      <c r="R267" s="98">
        <f t="shared" ref="R267:T267" si="555">SUM(R268:R285)</f>
        <v>815</v>
      </c>
      <c r="S267" s="98">
        <f t="shared" si="555"/>
        <v>745</v>
      </c>
      <c r="T267" s="121">
        <f t="shared" si="555"/>
        <v>931</v>
      </c>
      <c r="U267" s="134"/>
      <c r="Z267" s="134"/>
      <c r="AA267" s="135"/>
      <c r="AB267" s="135"/>
      <c r="AC267" s="135"/>
      <c r="AD267" s="135"/>
      <c r="AE267" s="87" t="s">
        <v>2636</v>
      </c>
      <c r="AF267" s="84">
        <f t="shared" si="547"/>
        <v>55</v>
      </c>
      <c r="AG267" s="110">
        <v>25</v>
      </c>
      <c r="AH267" s="110">
        <v>30</v>
      </c>
      <c r="AI267" s="91">
        <v>37</v>
      </c>
      <c r="AJ267" s="87" t="s">
        <v>2637</v>
      </c>
      <c r="AK267" s="84">
        <f t="shared" si="548"/>
        <v>118</v>
      </c>
      <c r="AL267" s="88">
        <v>59</v>
      </c>
      <c r="AM267" s="88">
        <v>59</v>
      </c>
      <c r="AN267" s="89">
        <v>58</v>
      </c>
      <c r="AO267" s="134"/>
      <c r="AP267" s="135"/>
      <c r="AQ267" s="135"/>
      <c r="AR267" s="135"/>
      <c r="AS267" s="135"/>
      <c r="AT267" s="134"/>
      <c r="AU267" s="135"/>
      <c r="AV267" s="135"/>
      <c r="AW267" s="135"/>
      <c r="AX267" s="135"/>
    </row>
    <row r="268" spans="1:50" s="82" customFormat="1" ht="14.25" customHeight="1">
      <c r="A268" s="94" t="s">
        <v>2606</v>
      </c>
      <c r="B268" s="84">
        <f t="shared" si="500"/>
        <v>1663</v>
      </c>
      <c r="C268" s="142">
        <v>846</v>
      </c>
      <c r="D268" s="142">
        <v>817</v>
      </c>
      <c r="E268" s="143">
        <v>715</v>
      </c>
      <c r="F268" s="87" t="s">
        <v>2633</v>
      </c>
      <c r="G268" s="84">
        <f t="shared" ref="G268" si="556">SUM(H268:I268)</f>
        <v>1049</v>
      </c>
      <c r="H268" s="115">
        <v>519</v>
      </c>
      <c r="I268" s="115">
        <v>530</v>
      </c>
      <c r="J268" s="116">
        <v>401</v>
      </c>
      <c r="K268" s="87" t="s">
        <v>2617</v>
      </c>
      <c r="L268" s="84">
        <f t="shared" si="505"/>
        <v>33</v>
      </c>
      <c r="M268" s="88">
        <v>20</v>
      </c>
      <c r="N268" s="88">
        <v>13</v>
      </c>
      <c r="O268" s="89">
        <v>14</v>
      </c>
      <c r="P268" s="87" t="s">
        <v>2618</v>
      </c>
      <c r="Q268" s="84">
        <f t="shared" si="554"/>
        <v>66</v>
      </c>
      <c r="R268" s="88">
        <v>39</v>
      </c>
      <c r="S268" s="88">
        <v>27</v>
      </c>
      <c r="T268" s="89">
        <v>39</v>
      </c>
      <c r="U268" s="134"/>
      <c r="Z268" s="134"/>
      <c r="AA268" s="135"/>
      <c r="AB268" s="135"/>
      <c r="AC268" s="135"/>
      <c r="AD268" s="135"/>
      <c r="AE268" s="87" t="s">
        <v>2642</v>
      </c>
      <c r="AF268" s="84">
        <f t="shared" si="547"/>
        <v>88</v>
      </c>
      <c r="AG268" s="110">
        <v>43</v>
      </c>
      <c r="AH268" s="110">
        <v>45</v>
      </c>
      <c r="AI268" s="91">
        <v>57</v>
      </c>
      <c r="AJ268" s="87" t="s">
        <v>2643</v>
      </c>
      <c r="AK268" s="84">
        <f t="shared" si="548"/>
        <v>105</v>
      </c>
      <c r="AL268" s="88">
        <v>49</v>
      </c>
      <c r="AM268" s="88">
        <v>56</v>
      </c>
      <c r="AN268" s="89">
        <v>56</v>
      </c>
      <c r="AO268" s="134"/>
      <c r="AP268" s="135"/>
      <c r="AQ268" s="135"/>
      <c r="AR268" s="135"/>
      <c r="AS268" s="135"/>
      <c r="AT268" s="134"/>
      <c r="AU268" s="135"/>
      <c r="AV268" s="135"/>
      <c r="AW268" s="135"/>
      <c r="AX268" s="135"/>
    </row>
    <row r="269" spans="1:50" s="82" customFormat="1" ht="14.25" customHeight="1">
      <c r="A269" s="83" t="s">
        <v>2612</v>
      </c>
      <c r="B269" s="84">
        <f t="shared" si="500"/>
        <v>141</v>
      </c>
      <c r="C269" s="85">
        <v>69</v>
      </c>
      <c r="D269" s="85">
        <v>72</v>
      </c>
      <c r="E269" s="86">
        <v>70</v>
      </c>
      <c r="F269" s="87" t="s">
        <v>2639</v>
      </c>
      <c r="G269" s="84">
        <f t="shared" ref="G269" si="557">SUM(H269:I269)</f>
        <v>1646</v>
      </c>
      <c r="H269" s="115">
        <v>833</v>
      </c>
      <c r="I269" s="115">
        <v>813</v>
      </c>
      <c r="J269" s="116">
        <v>582</v>
      </c>
      <c r="K269" s="87" t="s">
        <v>2623</v>
      </c>
      <c r="L269" s="84">
        <f t="shared" si="505"/>
        <v>7</v>
      </c>
      <c r="M269" s="88">
        <v>4</v>
      </c>
      <c r="N269" s="88">
        <v>3</v>
      </c>
      <c r="O269" s="89">
        <v>4</v>
      </c>
      <c r="P269" s="87" t="s">
        <v>2624</v>
      </c>
      <c r="Q269" s="84">
        <f t="shared" si="554"/>
        <v>23</v>
      </c>
      <c r="R269" s="88">
        <v>12</v>
      </c>
      <c r="S269" s="88">
        <v>11</v>
      </c>
      <c r="T269" s="89">
        <v>14</v>
      </c>
      <c r="U269" s="134"/>
      <c r="Z269" s="134"/>
      <c r="AA269" s="135"/>
      <c r="AB269" s="135"/>
      <c r="AC269" s="135"/>
      <c r="AD269" s="135"/>
      <c r="AE269" s="87" t="s">
        <v>2647</v>
      </c>
      <c r="AF269" s="84">
        <f t="shared" si="547"/>
        <v>152</v>
      </c>
      <c r="AG269" s="110">
        <v>78</v>
      </c>
      <c r="AH269" s="110">
        <v>74</v>
      </c>
      <c r="AI269" s="91">
        <v>86</v>
      </c>
      <c r="AJ269" s="87" t="s">
        <v>2648</v>
      </c>
      <c r="AK269" s="84">
        <f t="shared" si="548"/>
        <v>63</v>
      </c>
      <c r="AL269" s="88">
        <v>30</v>
      </c>
      <c r="AM269" s="88">
        <v>33</v>
      </c>
      <c r="AN269" s="89">
        <v>37</v>
      </c>
      <c r="AO269" s="134"/>
      <c r="AP269" s="135"/>
      <c r="AQ269" s="135"/>
      <c r="AR269" s="135"/>
      <c r="AS269" s="135"/>
      <c r="AT269" s="134"/>
      <c r="AU269" s="135"/>
      <c r="AV269" s="135"/>
      <c r="AW269" s="135"/>
      <c r="AX269" s="135"/>
    </row>
    <row r="270" spans="1:50" s="82" customFormat="1" ht="14.25" customHeight="1">
      <c r="A270" s="83" t="s">
        <v>2615</v>
      </c>
      <c r="B270" s="84">
        <f t="shared" si="500"/>
        <v>105</v>
      </c>
      <c r="C270" s="119">
        <v>59</v>
      </c>
      <c r="D270" s="119">
        <v>46</v>
      </c>
      <c r="E270" s="86">
        <v>62</v>
      </c>
      <c r="F270" s="87" t="s">
        <v>2645</v>
      </c>
      <c r="G270" s="84">
        <f t="shared" ref="G270" si="558">SUM(H270:I270)</f>
        <v>1376</v>
      </c>
      <c r="H270" s="115">
        <v>695</v>
      </c>
      <c r="I270" s="115">
        <v>681</v>
      </c>
      <c r="J270" s="116">
        <v>488</v>
      </c>
      <c r="K270" s="87" t="s">
        <v>2628</v>
      </c>
      <c r="L270" s="84">
        <f t="shared" si="505"/>
        <v>49</v>
      </c>
      <c r="M270" s="88">
        <v>21</v>
      </c>
      <c r="N270" s="88">
        <v>28</v>
      </c>
      <c r="O270" s="89">
        <v>29</v>
      </c>
      <c r="P270" s="87" t="s">
        <v>2629</v>
      </c>
      <c r="Q270" s="84">
        <f t="shared" si="554"/>
        <v>50</v>
      </c>
      <c r="R270" s="88">
        <v>26</v>
      </c>
      <c r="S270" s="88">
        <v>24</v>
      </c>
      <c r="T270" s="89">
        <v>25</v>
      </c>
      <c r="U270" s="134"/>
      <c r="Z270" s="134"/>
      <c r="AA270" s="135"/>
      <c r="AB270" s="135"/>
      <c r="AC270" s="135"/>
      <c r="AD270" s="135"/>
      <c r="AE270" s="87" t="s">
        <v>2653</v>
      </c>
      <c r="AF270" s="84">
        <f t="shared" si="547"/>
        <v>171</v>
      </c>
      <c r="AG270" s="110">
        <v>89</v>
      </c>
      <c r="AH270" s="110">
        <v>82</v>
      </c>
      <c r="AI270" s="91">
        <v>103</v>
      </c>
      <c r="AJ270" s="87" t="s">
        <v>2654</v>
      </c>
      <c r="AK270" s="84">
        <f t="shared" si="548"/>
        <v>378</v>
      </c>
      <c r="AL270" s="88">
        <v>183</v>
      </c>
      <c r="AM270" s="88">
        <v>195</v>
      </c>
      <c r="AN270" s="89">
        <v>155</v>
      </c>
      <c r="AO270" s="134"/>
      <c r="AP270" s="135"/>
      <c r="AQ270" s="135"/>
      <c r="AR270" s="135"/>
      <c r="AS270" s="135"/>
      <c r="AT270" s="134"/>
      <c r="AU270" s="135"/>
      <c r="AV270" s="135"/>
      <c r="AW270" s="135"/>
      <c r="AX270" s="135"/>
    </row>
    <row r="271" spans="1:50" s="82" customFormat="1" ht="14.25" customHeight="1">
      <c r="A271" s="83" t="s">
        <v>2621</v>
      </c>
      <c r="B271" s="84">
        <f t="shared" si="500"/>
        <v>163</v>
      </c>
      <c r="C271" s="119">
        <v>82</v>
      </c>
      <c r="D271" s="119">
        <v>81</v>
      </c>
      <c r="E271" s="120">
        <v>83</v>
      </c>
      <c r="F271" s="87" t="s">
        <v>2650</v>
      </c>
      <c r="G271" s="84">
        <f t="shared" ref="G271" si="559">SUM(H271:I271)</f>
        <v>1541</v>
      </c>
      <c r="H271" s="115">
        <v>788</v>
      </c>
      <c r="I271" s="115">
        <v>753</v>
      </c>
      <c r="J271" s="116">
        <v>514</v>
      </c>
      <c r="K271" s="87" t="s">
        <v>2634</v>
      </c>
      <c r="L271" s="84">
        <f t="shared" si="505"/>
        <v>59</v>
      </c>
      <c r="M271" s="88">
        <v>32</v>
      </c>
      <c r="N271" s="88">
        <v>27</v>
      </c>
      <c r="O271" s="89">
        <v>34</v>
      </c>
      <c r="P271" s="87" t="s">
        <v>2635</v>
      </c>
      <c r="Q271" s="84">
        <f t="shared" si="554"/>
        <v>76</v>
      </c>
      <c r="R271" s="88">
        <v>44</v>
      </c>
      <c r="S271" s="88">
        <v>32</v>
      </c>
      <c r="T271" s="89">
        <v>50</v>
      </c>
      <c r="U271" s="134"/>
      <c r="Z271" s="134"/>
      <c r="AA271" s="135"/>
      <c r="AB271" s="135"/>
      <c r="AC271" s="135"/>
      <c r="AD271" s="135"/>
      <c r="AE271" s="87" t="s">
        <v>2659</v>
      </c>
      <c r="AF271" s="84">
        <f t="shared" si="547"/>
        <v>117</v>
      </c>
      <c r="AG271" s="110">
        <v>59</v>
      </c>
      <c r="AH271" s="110">
        <v>58</v>
      </c>
      <c r="AI271" s="91">
        <v>69</v>
      </c>
      <c r="AJ271" s="87" t="s">
        <v>1851</v>
      </c>
      <c r="AK271" s="84">
        <f t="shared" si="548"/>
        <v>97</v>
      </c>
      <c r="AL271" s="88">
        <v>47</v>
      </c>
      <c r="AM271" s="88">
        <v>50</v>
      </c>
      <c r="AN271" s="89">
        <v>54</v>
      </c>
      <c r="AO271" s="134"/>
      <c r="AP271" s="135"/>
      <c r="AQ271" s="135"/>
      <c r="AR271" s="135"/>
      <c r="AS271" s="135"/>
      <c r="AT271" s="134"/>
      <c r="AU271" s="135"/>
      <c r="AV271" s="135"/>
      <c r="AW271" s="135"/>
      <c r="AX271" s="135"/>
    </row>
    <row r="272" spans="1:50" s="82" customFormat="1" ht="14.25" customHeight="1">
      <c r="A272" s="101" t="s">
        <v>205</v>
      </c>
      <c r="B272" s="98">
        <f t="shared" si="500"/>
        <v>2916</v>
      </c>
      <c r="C272" s="125">
        <f>SUM(C273:C294)</f>
        <v>1451</v>
      </c>
      <c r="D272" s="125">
        <f t="shared" ref="D272:E272" si="560">SUM(D273:D294)</f>
        <v>1465</v>
      </c>
      <c r="E272" s="125">
        <f t="shared" si="560"/>
        <v>1702</v>
      </c>
      <c r="F272" s="87" t="s">
        <v>2656</v>
      </c>
      <c r="G272" s="84">
        <f t="shared" ref="G272:G335" si="561">SUM(H272:I272)</f>
        <v>141</v>
      </c>
      <c r="H272" s="115">
        <v>68</v>
      </c>
      <c r="I272" s="115">
        <v>73</v>
      </c>
      <c r="J272" s="116">
        <v>67</v>
      </c>
      <c r="K272" s="87" t="s">
        <v>2640</v>
      </c>
      <c r="L272" s="84">
        <f t="shared" si="505"/>
        <v>114</v>
      </c>
      <c r="M272" s="88">
        <v>57</v>
      </c>
      <c r="N272" s="88">
        <v>57</v>
      </c>
      <c r="O272" s="89">
        <v>73</v>
      </c>
      <c r="P272" s="87" t="s">
        <v>2641</v>
      </c>
      <c r="Q272" s="84">
        <f t="shared" si="554"/>
        <v>92</v>
      </c>
      <c r="R272" s="88">
        <v>48</v>
      </c>
      <c r="S272" s="88">
        <v>44</v>
      </c>
      <c r="T272" s="89">
        <v>56</v>
      </c>
      <c r="U272" s="134"/>
      <c r="Z272" s="134"/>
      <c r="AA272" s="135"/>
      <c r="AB272" s="135"/>
      <c r="AC272" s="135"/>
      <c r="AD272" s="135"/>
      <c r="AE272" s="87" t="s">
        <v>2664</v>
      </c>
      <c r="AF272" s="84">
        <f t="shared" si="547"/>
        <v>82</v>
      </c>
      <c r="AG272" s="90">
        <v>43</v>
      </c>
      <c r="AH272" s="90">
        <v>39</v>
      </c>
      <c r="AI272" s="91">
        <v>49</v>
      </c>
      <c r="AJ272" s="87" t="s">
        <v>1860</v>
      </c>
      <c r="AK272" s="84">
        <f t="shared" si="548"/>
        <v>92</v>
      </c>
      <c r="AL272" s="88">
        <v>43</v>
      </c>
      <c r="AM272" s="88">
        <v>49</v>
      </c>
      <c r="AN272" s="89">
        <v>51</v>
      </c>
      <c r="AO272" s="134"/>
      <c r="AP272" s="135"/>
      <c r="AQ272" s="135"/>
      <c r="AR272" s="135"/>
      <c r="AS272" s="135"/>
      <c r="AT272" s="134"/>
      <c r="AU272" s="135"/>
      <c r="AV272" s="135"/>
      <c r="AW272" s="135"/>
      <c r="AX272" s="135"/>
    </row>
    <row r="273" spans="1:50" s="82" customFormat="1" ht="14.25" customHeight="1">
      <c r="A273" s="83" t="s">
        <v>2632</v>
      </c>
      <c r="B273" s="84">
        <f t="shared" si="500"/>
        <v>97</v>
      </c>
      <c r="C273" s="119">
        <v>47</v>
      </c>
      <c r="D273" s="119">
        <v>50</v>
      </c>
      <c r="E273" s="120">
        <v>60</v>
      </c>
      <c r="F273" s="87" t="s">
        <v>2661</v>
      </c>
      <c r="G273" s="84">
        <f t="shared" si="561"/>
        <v>104</v>
      </c>
      <c r="H273" s="115">
        <v>49</v>
      </c>
      <c r="I273" s="115">
        <v>55</v>
      </c>
      <c r="J273" s="116">
        <v>51</v>
      </c>
      <c r="K273" s="87" t="s">
        <v>1930</v>
      </c>
      <c r="L273" s="84">
        <f t="shared" si="505"/>
        <v>158</v>
      </c>
      <c r="M273" s="88">
        <v>76</v>
      </c>
      <c r="N273" s="88">
        <v>82</v>
      </c>
      <c r="O273" s="89">
        <v>96</v>
      </c>
      <c r="P273" s="87" t="s">
        <v>2646</v>
      </c>
      <c r="Q273" s="84">
        <f t="shared" si="554"/>
        <v>130</v>
      </c>
      <c r="R273" s="88">
        <v>65</v>
      </c>
      <c r="S273" s="88">
        <v>65</v>
      </c>
      <c r="T273" s="89">
        <v>73</v>
      </c>
      <c r="U273" s="134"/>
      <c r="Z273" s="134"/>
      <c r="AA273" s="135"/>
      <c r="AB273" s="135"/>
      <c r="AC273" s="135"/>
      <c r="AD273" s="135"/>
      <c r="AE273" s="101" t="s">
        <v>311</v>
      </c>
      <c r="AF273" s="98">
        <f t="shared" si="547"/>
        <v>3047</v>
      </c>
      <c r="AG273" s="99">
        <v>1609</v>
      </c>
      <c r="AH273" s="99">
        <v>1438</v>
      </c>
      <c r="AI273" s="100">
        <v>1816</v>
      </c>
      <c r="AJ273" s="87" t="s">
        <v>2669</v>
      </c>
      <c r="AK273" s="84">
        <f t="shared" si="548"/>
        <v>52</v>
      </c>
      <c r="AL273" s="88">
        <v>25</v>
      </c>
      <c r="AM273" s="88">
        <v>27</v>
      </c>
      <c r="AN273" s="89">
        <v>33</v>
      </c>
      <c r="AO273" s="134"/>
      <c r="AP273" s="135"/>
      <c r="AQ273" s="135"/>
      <c r="AR273" s="135"/>
      <c r="AS273" s="135"/>
      <c r="AT273" s="134"/>
      <c r="AU273" s="135"/>
      <c r="AV273" s="135"/>
      <c r="AW273" s="135"/>
      <c r="AX273" s="135"/>
    </row>
    <row r="274" spans="1:50" s="82" customFormat="1" ht="14.25" customHeight="1">
      <c r="A274" s="83" t="s">
        <v>2638</v>
      </c>
      <c r="B274" s="84">
        <f t="shared" si="500"/>
        <v>67</v>
      </c>
      <c r="C274" s="119">
        <v>33</v>
      </c>
      <c r="D274" s="119">
        <v>34</v>
      </c>
      <c r="E274" s="120">
        <v>43</v>
      </c>
      <c r="F274" s="87" t="s">
        <v>2666</v>
      </c>
      <c r="G274" s="84">
        <f t="shared" si="561"/>
        <v>140</v>
      </c>
      <c r="H274" s="104">
        <v>74</v>
      </c>
      <c r="I274" s="104">
        <v>66</v>
      </c>
      <c r="J274" s="116">
        <v>66</v>
      </c>
      <c r="K274" s="87" t="s">
        <v>2651</v>
      </c>
      <c r="L274" s="84">
        <f t="shared" si="505"/>
        <v>66</v>
      </c>
      <c r="M274" s="88">
        <v>33</v>
      </c>
      <c r="N274" s="88">
        <v>33</v>
      </c>
      <c r="O274" s="89">
        <v>36</v>
      </c>
      <c r="P274" s="87" t="s">
        <v>2652</v>
      </c>
      <c r="Q274" s="84">
        <f t="shared" si="554"/>
        <v>77</v>
      </c>
      <c r="R274" s="88">
        <v>39</v>
      </c>
      <c r="S274" s="88">
        <v>38</v>
      </c>
      <c r="T274" s="89">
        <v>49</v>
      </c>
      <c r="U274" s="134"/>
      <c r="Z274" s="134"/>
      <c r="AA274" s="135"/>
      <c r="AB274" s="135"/>
      <c r="AC274" s="135"/>
      <c r="AD274" s="135"/>
      <c r="AE274" s="87" t="s">
        <v>2674</v>
      </c>
      <c r="AF274" s="84">
        <f t="shared" si="547"/>
        <v>116</v>
      </c>
      <c r="AG274" s="90">
        <v>59</v>
      </c>
      <c r="AH274" s="90">
        <v>57</v>
      </c>
      <c r="AI274" s="91">
        <v>71</v>
      </c>
      <c r="AJ274" s="87" t="s">
        <v>2675</v>
      </c>
      <c r="AK274" s="84">
        <f t="shared" si="548"/>
        <v>101</v>
      </c>
      <c r="AL274" s="88">
        <v>50</v>
      </c>
      <c r="AM274" s="88">
        <v>51</v>
      </c>
      <c r="AN274" s="89">
        <v>52</v>
      </c>
      <c r="AO274" s="134"/>
      <c r="AP274" s="135"/>
      <c r="AQ274" s="135"/>
      <c r="AR274" s="135"/>
      <c r="AS274" s="135"/>
      <c r="AT274" s="134"/>
      <c r="AU274" s="135"/>
      <c r="AV274" s="135"/>
      <c r="AW274" s="135"/>
      <c r="AX274" s="135"/>
    </row>
    <row r="275" spans="1:50" s="82" customFormat="1" ht="14.25" customHeight="1">
      <c r="A275" s="83" t="s">
        <v>2644</v>
      </c>
      <c r="B275" s="84">
        <f t="shared" si="500"/>
        <v>116</v>
      </c>
      <c r="C275" s="119">
        <v>59</v>
      </c>
      <c r="D275" s="119">
        <v>57</v>
      </c>
      <c r="E275" s="120">
        <v>67</v>
      </c>
      <c r="F275" s="87" t="s">
        <v>2671</v>
      </c>
      <c r="G275" s="84">
        <f t="shared" si="561"/>
        <v>76</v>
      </c>
      <c r="H275" s="104">
        <v>42</v>
      </c>
      <c r="I275" s="104">
        <v>34</v>
      </c>
      <c r="J275" s="105">
        <v>37</v>
      </c>
      <c r="K275" s="87" t="s">
        <v>2657</v>
      </c>
      <c r="L275" s="84">
        <f t="shared" si="505"/>
        <v>64</v>
      </c>
      <c r="M275" s="88">
        <v>33</v>
      </c>
      <c r="N275" s="88">
        <v>31</v>
      </c>
      <c r="O275" s="89">
        <v>42</v>
      </c>
      <c r="P275" s="87" t="s">
        <v>2658</v>
      </c>
      <c r="Q275" s="84">
        <f t="shared" si="554"/>
        <v>136</v>
      </c>
      <c r="R275" s="88">
        <v>72</v>
      </c>
      <c r="S275" s="88">
        <v>64</v>
      </c>
      <c r="T275" s="89">
        <v>71</v>
      </c>
      <c r="U275" s="134"/>
      <c r="Z275" s="134"/>
      <c r="AA275" s="135"/>
      <c r="AB275" s="135"/>
      <c r="AC275" s="135"/>
      <c r="AD275" s="135"/>
      <c r="AE275" s="87" t="s">
        <v>2680</v>
      </c>
      <c r="AF275" s="84">
        <f t="shared" si="547"/>
        <v>87</v>
      </c>
      <c r="AG275" s="90">
        <v>43</v>
      </c>
      <c r="AH275" s="90">
        <v>44</v>
      </c>
      <c r="AI275" s="91">
        <v>54</v>
      </c>
      <c r="AJ275" s="87" t="s">
        <v>2681</v>
      </c>
      <c r="AK275" s="84">
        <f t="shared" si="548"/>
        <v>213</v>
      </c>
      <c r="AL275" s="88">
        <v>111</v>
      </c>
      <c r="AM275" s="88">
        <v>102</v>
      </c>
      <c r="AN275" s="89">
        <v>107</v>
      </c>
      <c r="AO275" s="134"/>
      <c r="AP275" s="135"/>
      <c r="AQ275" s="135"/>
      <c r="AR275" s="135"/>
      <c r="AS275" s="135"/>
      <c r="AT275" s="134"/>
      <c r="AU275" s="135"/>
      <c r="AV275" s="135"/>
      <c r="AW275" s="135"/>
      <c r="AX275" s="135"/>
    </row>
    <row r="276" spans="1:50" s="82" customFormat="1" ht="14.25" customHeight="1">
      <c r="A276" s="83" t="s">
        <v>2649</v>
      </c>
      <c r="B276" s="84">
        <f t="shared" si="500"/>
        <v>144</v>
      </c>
      <c r="C276" s="119">
        <v>74</v>
      </c>
      <c r="D276" s="119">
        <v>70</v>
      </c>
      <c r="E276" s="120">
        <v>95</v>
      </c>
      <c r="F276" s="87" t="s">
        <v>2677</v>
      </c>
      <c r="G276" s="84">
        <f t="shared" si="561"/>
        <v>90</v>
      </c>
      <c r="H276" s="144">
        <v>46</v>
      </c>
      <c r="I276" s="144">
        <v>44</v>
      </c>
      <c r="J276" s="145">
        <v>43</v>
      </c>
      <c r="K276" s="87" t="s">
        <v>2662</v>
      </c>
      <c r="L276" s="84">
        <f t="shared" si="505"/>
        <v>153</v>
      </c>
      <c r="M276" s="88">
        <v>76</v>
      </c>
      <c r="N276" s="88">
        <v>77</v>
      </c>
      <c r="O276" s="89">
        <v>82</v>
      </c>
      <c r="P276" s="87" t="s">
        <v>2663</v>
      </c>
      <c r="Q276" s="84">
        <f t="shared" si="554"/>
        <v>68</v>
      </c>
      <c r="R276" s="88">
        <v>39</v>
      </c>
      <c r="S276" s="88">
        <v>29</v>
      </c>
      <c r="T276" s="89">
        <v>37</v>
      </c>
      <c r="U276" s="134"/>
      <c r="Z276" s="134"/>
      <c r="AA276" s="135"/>
      <c r="AB276" s="135"/>
      <c r="AC276" s="135"/>
      <c r="AD276" s="135"/>
      <c r="AE276" s="87" t="s">
        <v>2686</v>
      </c>
      <c r="AF276" s="84">
        <f t="shared" si="547"/>
        <v>94</v>
      </c>
      <c r="AG276" s="90">
        <v>51</v>
      </c>
      <c r="AH276" s="90">
        <v>43</v>
      </c>
      <c r="AI276" s="91">
        <v>56</v>
      </c>
      <c r="AJ276" s="87" t="s">
        <v>2687</v>
      </c>
      <c r="AK276" s="84">
        <f t="shared" si="548"/>
        <v>142</v>
      </c>
      <c r="AL276" s="88">
        <v>66</v>
      </c>
      <c r="AM276" s="88">
        <v>76</v>
      </c>
      <c r="AN276" s="89">
        <v>69</v>
      </c>
      <c r="AO276" s="134"/>
      <c r="AP276" s="135"/>
      <c r="AQ276" s="135"/>
      <c r="AR276" s="135"/>
      <c r="AS276" s="135"/>
      <c r="AT276" s="134"/>
      <c r="AU276" s="135"/>
      <c r="AV276" s="135"/>
      <c r="AW276" s="135"/>
      <c r="AX276" s="135"/>
    </row>
    <row r="277" spans="1:50" s="82" customFormat="1" ht="14.25" customHeight="1">
      <c r="A277" s="83" t="s">
        <v>2655</v>
      </c>
      <c r="B277" s="84">
        <f t="shared" si="500"/>
        <v>147</v>
      </c>
      <c r="C277" s="119">
        <v>68</v>
      </c>
      <c r="D277" s="119">
        <v>79</v>
      </c>
      <c r="E277" s="120">
        <v>86</v>
      </c>
      <c r="F277" s="87" t="s">
        <v>2683</v>
      </c>
      <c r="G277" s="84">
        <f t="shared" si="561"/>
        <v>100</v>
      </c>
      <c r="H277" s="104">
        <v>56</v>
      </c>
      <c r="I277" s="104">
        <v>44</v>
      </c>
      <c r="J277" s="105">
        <v>51</v>
      </c>
      <c r="K277" s="87" t="s">
        <v>2667</v>
      </c>
      <c r="L277" s="84">
        <f t="shared" si="505"/>
        <v>73</v>
      </c>
      <c r="M277" s="88">
        <v>34</v>
      </c>
      <c r="N277" s="88">
        <v>39</v>
      </c>
      <c r="O277" s="89">
        <v>46</v>
      </c>
      <c r="P277" s="87" t="s">
        <v>2668</v>
      </c>
      <c r="Q277" s="84">
        <f t="shared" si="554"/>
        <v>184</v>
      </c>
      <c r="R277" s="88">
        <v>88</v>
      </c>
      <c r="S277" s="88">
        <v>96</v>
      </c>
      <c r="T277" s="89">
        <v>116</v>
      </c>
      <c r="U277" s="134"/>
      <c r="Z277" s="134"/>
      <c r="AA277" s="135"/>
      <c r="AB277" s="135"/>
      <c r="AC277" s="135"/>
      <c r="AD277" s="135"/>
      <c r="AE277" s="87" t="s">
        <v>646</v>
      </c>
      <c r="AF277" s="84">
        <f t="shared" si="547"/>
        <v>115</v>
      </c>
      <c r="AG277" s="90">
        <v>64</v>
      </c>
      <c r="AH277" s="90">
        <v>51</v>
      </c>
      <c r="AI277" s="91">
        <v>71</v>
      </c>
      <c r="AJ277" s="87" t="s">
        <v>2692</v>
      </c>
      <c r="AK277" s="84">
        <f t="shared" si="548"/>
        <v>207</v>
      </c>
      <c r="AL277" s="88">
        <v>103</v>
      </c>
      <c r="AM277" s="88">
        <v>104</v>
      </c>
      <c r="AN277" s="89">
        <v>101</v>
      </c>
      <c r="AO277" s="134"/>
      <c r="AP277" s="135"/>
      <c r="AQ277" s="135"/>
      <c r="AR277" s="135"/>
      <c r="AS277" s="135"/>
      <c r="AT277" s="134"/>
      <c r="AU277" s="135"/>
      <c r="AV277" s="135"/>
      <c r="AW277" s="135"/>
      <c r="AX277" s="135"/>
    </row>
    <row r="278" spans="1:50" s="82" customFormat="1" ht="14.25" customHeight="1">
      <c r="A278" s="83" t="s">
        <v>2660</v>
      </c>
      <c r="B278" s="84">
        <f t="shared" si="500"/>
        <v>120</v>
      </c>
      <c r="C278" s="119">
        <v>58</v>
      </c>
      <c r="D278" s="119">
        <v>62</v>
      </c>
      <c r="E278" s="120">
        <v>55</v>
      </c>
      <c r="F278" s="87" t="s">
        <v>2689</v>
      </c>
      <c r="G278" s="84">
        <f t="shared" si="561"/>
        <v>138</v>
      </c>
      <c r="H278" s="104">
        <v>72</v>
      </c>
      <c r="I278" s="104">
        <v>66</v>
      </c>
      <c r="J278" s="105">
        <v>71</v>
      </c>
      <c r="K278" s="87" t="s">
        <v>2672</v>
      </c>
      <c r="L278" s="84">
        <f t="shared" si="505"/>
        <v>44</v>
      </c>
      <c r="M278" s="88">
        <v>27</v>
      </c>
      <c r="N278" s="88">
        <v>17</v>
      </c>
      <c r="O278" s="89">
        <v>29</v>
      </c>
      <c r="P278" s="87" t="s">
        <v>2673</v>
      </c>
      <c r="Q278" s="84">
        <f t="shared" si="554"/>
        <v>63</v>
      </c>
      <c r="R278" s="88">
        <v>30</v>
      </c>
      <c r="S278" s="88">
        <v>33</v>
      </c>
      <c r="T278" s="89">
        <v>38</v>
      </c>
      <c r="U278" s="134"/>
      <c r="Z278" s="134"/>
      <c r="AA278" s="135"/>
      <c r="AB278" s="135"/>
      <c r="AC278" s="135"/>
      <c r="AD278" s="135"/>
      <c r="AE278" s="87" t="s">
        <v>2696</v>
      </c>
      <c r="AF278" s="84">
        <f t="shared" si="547"/>
        <v>86</v>
      </c>
      <c r="AG278" s="90">
        <v>52</v>
      </c>
      <c r="AH278" s="90">
        <v>34</v>
      </c>
      <c r="AI278" s="91">
        <v>54</v>
      </c>
      <c r="AJ278" s="87" t="s">
        <v>2697</v>
      </c>
      <c r="AK278" s="84">
        <f t="shared" si="548"/>
        <v>110</v>
      </c>
      <c r="AL278" s="88">
        <v>56</v>
      </c>
      <c r="AM278" s="88">
        <v>54</v>
      </c>
      <c r="AN278" s="89">
        <v>59</v>
      </c>
      <c r="AO278" s="134"/>
      <c r="AP278" s="135"/>
      <c r="AQ278" s="135"/>
      <c r="AR278" s="135"/>
      <c r="AS278" s="135"/>
      <c r="AT278" s="134"/>
      <c r="AU278" s="135"/>
      <c r="AV278" s="135"/>
      <c r="AW278" s="135"/>
      <c r="AX278" s="135"/>
    </row>
    <row r="279" spans="1:50" s="82" customFormat="1" ht="14.25" customHeight="1">
      <c r="A279" s="83" t="s">
        <v>2665</v>
      </c>
      <c r="B279" s="84">
        <f t="shared" si="500"/>
        <v>186</v>
      </c>
      <c r="C279" s="119">
        <v>90</v>
      </c>
      <c r="D279" s="119">
        <v>96</v>
      </c>
      <c r="E279" s="120">
        <v>107</v>
      </c>
      <c r="F279" s="87" t="s">
        <v>2694</v>
      </c>
      <c r="G279" s="84">
        <f t="shared" si="561"/>
        <v>175</v>
      </c>
      <c r="H279" s="104">
        <v>90</v>
      </c>
      <c r="I279" s="104">
        <v>85</v>
      </c>
      <c r="J279" s="105">
        <v>88</v>
      </c>
      <c r="K279" s="87" t="s">
        <v>2678</v>
      </c>
      <c r="L279" s="84">
        <f t="shared" si="505"/>
        <v>71</v>
      </c>
      <c r="M279" s="88">
        <v>38</v>
      </c>
      <c r="N279" s="88">
        <v>33</v>
      </c>
      <c r="O279" s="89">
        <v>46</v>
      </c>
      <c r="P279" s="87" t="s">
        <v>2679</v>
      </c>
      <c r="Q279" s="84">
        <f t="shared" si="554"/>
        <v>70</v>
      </c>
      <c r="R279" s="88">
        <v>34</v>
      </c>
      <c r="S279" s="88">
        <v>36</v>
      </c>
      <c r="T279" s="89">
        <v>43</v>
      </c>
      <c r="U279" s="134"/>
      <c r="Z279" s="134"/>
      <c r="AA279" s="135"/>
      <c r="AB279" s="135"/>
      <c r="AC279" s="135"/>
      <c r="AD279" s="135"/>
      <c r="AE279" s="87" t="s">
        <v>2700</v>
      </c>
      <c r="AF279" s="84">
        <f t="shared" si="547"/>
        <v>140</v>
      </c>
      <c r="AG279" s="90">
        <v>68</v>
      </c>
      <c r="AH279" s="90">
        <v>72</v>
      </c>
      <c r="AI279" s="91">
        <v>71</v>
      </c>
      <c r="AJ279" s="87" t="s">
        <v>2701</v>
      </c>
      <c r="AK279" s="84">
        <f t="shared" si="548"/>
        <v>125</v>
      </c>
      <c r="AL279" s="88">
        <v>59</v>
      </c>
      <c r="AM279" s="88">
        <v>66</v>
      </c>
      <c r="AN279" s="89">
        <v>79</v>
      </c>
      <c r="AO279" s="134"/>
      <c r="AP279" s="135"/>
      <c r="AQ279" s="135"/>
      <c r="AR279" s="135"/>
      <c r="AS279" s="135"/>
      <c r="AT279" s="134"/>
      <c r="AU279" s="135"/>
      <c r="AV279" s="135"/>
      <c r="AW279" s="135"/>
      <c r="AX279" s="135"/>
    </row>
    <row r="280" spans="1:50" s="82" customFormat="1" ht="14.25" customHeight="1">
      <c r="A280" s="83" t="s">
        <v>2670</v>
      </c>
      <c r="B280" s="84">
        <f t="shared" si="500"/>
        <v>112</v>
      </c>
      <c r="C280" s="119">
        <v>57</v>
      </c>
      <c r="D280" s="119">
        <v>55</v>
      </c>
      <c r="E280" s="120">
        <v>66</v>
      </c>
      <c r="F280" s="87" t="s">
        <v>2699</v>
      </c>
      <c r="G280" s="84">
        <f t="shared" si="561"/>
        <v>354</v>
      </c>
      <c r="H280" s="104">
        <v>174</v>
      </c>
      <c r="I280" s="104">
        <v>180</v>
      </c>
      <c r="J280" s="105">
        <v>150</v>
      </c>
      <c r="K280" s="87" t="s">
        <v>2684</v>
      </c>
      <c r="L280" s="84">
        <f t="shared" si="505"/>
        <v>50</v>
      </c>
      <c r="M280" s="88">
        <v>23</v>
      </c>
      <c r="N280" s="88">
        <v>27</v>
      </c>
      <c r="O280" s="89">
        <v>35</v>
      </c>
      <c r="P280" s="87" t="s">
        <v>2685</v>
      </c>
      <c r="Q280" s="84">
        <f t="shared" si="554"/>
        <v>50</v>
      </c>
      <c r="R280" s="88">
        <v>27</v>
      </c>
      <c r="S280" s="88">
        <v>23</v>
      </c>
      <c r="T280" s="89">
        <v>29</v>
      </c>
      <c r="U280" s="134"/>
      <c r="Z280" s="134"/>
      <c r="AA280" s="135"/>
      <c r="AB280" s="135"/>
      <c r="AC280" s="135"/>
      <c r="AD280" s="135"/>
      <c r="AE280" s="87" t="s">
        <v>2705</v>
      </c>
      <c r="AF280" s="84">
        <f t="shared" si="547"/>
        <v>73</v>
      </c>
      <c r="AG280" s="90">
        <v>39</v>
      </c>
      <c r="AH280" s="90">
        <v>34</v>
      </c>
      <c r="AI280" s="91">
        <v>52</v>
      </c>
      <c r="AJ280" s="87" t="s">
        <v>2706</v>
      </c>
      <c r="AK280" s="84">
        <f t="shared" si="548"/>
        <v>80</v>
      </c>
      <c r="AL280" s="88">
        <v>43</v>
      </c>
      <c r="AM280" s="88">
        <v>37</v>
      </c>
      <c r="AN280" s="89">
        <v>50</v>
      </c>
      <c r="AO280" s="134"/>
      <c r="AP280" s="135"/>
      <c r="AQ280" s="135"/>
      <c r="AR280" s="135"/>
      <c r="AS280" s="135"/>
      <c r="AT280" s="134"/>
      <c r="AU280" s="135"/>
      <c r="AV280" s="135"/>
      <c r="AW280" s="135"/>
      <c r="AX280" s="135"/>
    </row>
    <row r="281" spans="1:50" s="82" customFormat="1" ht="14.25" customHeight="1">
      <c r="A281" s="83" t="s">
        <v>2676</v>
      </c>
      <c r="B281" s="84">
        <f t="shared" si="500"/>
        <v>159</v>
      </c>
      <c r="C281" s="119">
        <v>78</v>
      </c>
      <c r="D281" s="119">
        <v>81</v>
      </c>
      <c r="E281" s="120">
        <v>89</v>
      </c>
      <c r="F281" s="87" t="s">
        <v>2703</v>
      </c>
      <c r="G281" s="84">
        <f t="shared" si="561"/>
        <v>125</v>
      </c>
      <c r="H281" s="104">
        <v>57</v>
      </c>
      <c r="I281" s="104">
        <v>68</v>
      </c>
      <c r="J281" s="105">
        <v>53</v>
      </c>
      <c r="K281" s="87" t="s">
        <v>2690</v>
      </c>
      <c r="L281" s="84">
        <f t="shared" si="505"/>
        <v>86</v>
      </c>
      <c r="M281" s="88">
        <v>45</v>
      </c>
      <c r="N281" s="88">
        <v>41</v>
      </c>
      <c r="O281" s="89">
        <v>56</v>
      </c>
      <c r="P281" s="87" t="s">
        <v>2691</v>
      </c>
      <c r="Q281" s="84">
        <f t="shared" si="554"/>
        <v>75</v>
      </c>
      <c r="R281" s="88">
        <v>42</v>
      </c>
      <c r="S281" s="88">
        <v>33</v>
      </c>
      <c r="T281" s="89">
        <v>43</v>
      </c>
      <c r="U281" s="134"/>
      <c r="Z281" s="134"/>
      <c r="AA281" s="135"/>
      <c r="AB281" s="135"/>
      <c r="AC281" s="135"/>
      <c r="AD281" s="135"/>
      <c r="AE281" s="87" t="s">
        <v>2484</v>
      </c>
      <c r="AF281" s="84">
        <f t="shared" si="547"/>
        <v>124</v>
      </c>
      <c r="AG281" s="90">
        <v>65</v>
      </c>
      <c r="AH281" s="90">
        <v>59</v>
      </c>
      <c r="AI281" s="91">
        <v>80</v>
      </c>
      <c r="AJ281" s="87" t="s">
        <v>2710</v>
      </c>
      <c r="AK281" s="84">
        <f t="shared" si="548"/>
        <v>81</v>
      </c>
      <c r="AL281" s="88">
        <v>44</v>
      </c>
      <c r="AM281" s="88">
        <v>37</v>
      </c>
      <c r="AN281" s="89">
        <v>52</v>
      </c>
      <c r="AO281" s="134"/>
      <c r="AP281" s="135"/>
      <c r="AQ281" s="135"/>
      <c r="AR281" s="135"/>
      <c r="AS281" s="135"/>
      <c r="AT281" s="134"/>
      <c r="AU281" s="135"/>
      <c r="AV281" s="135"/>
      <c r="AW281" s="135"/>
      <c r="AX281" s="135"/>
    </row>
    <row r="282" spans="1:50" s="82" customFormat="1" ht="14.25" customHeight="1">
      <c r="A282" s="83" t="s">
        <v>2682</v>
      </c>
      <c r="B282" s="84">
        <f t="shared" si="500"/>
        <v>124</v>
      </c>
      <c r="C282" s="119">
        <v>61</v>
      </c>
      <c r="D282" s="119">
        <v>63</v>
      </c>
      <c r="E282" s="120">
        <v>67</v>
      </c>
      <c r="F282" s="87" t="s">
        <v>794</v>
      </c>
      <c r="G282" s="84">
        <f t="shared" si="561"/>
        <v>217</v>
      </c>
      <c r="H282" s="104">
        <v>100</v>
      </c>
      <c r="I282" s="104">
        <v>117</v>
      </c>
      <c r="J282" s="105">
        <v>103</v>
      </c>
      <c r="K282" s="87" t="s">
        <v>2695</v>
      </c>
      <c r="L282" s="84">
        <f t="shared" si="505"/>
        <v>62</v>
      </c>
      <c r="M282" s="88">
        <v>37</v>
      </c>
      <c r="N282" s="88">
        <v>25</v>
      </c>
      <c r="O282" s="89">
        <v>33</v>
      </c>
      <c r="P282" s="109" t="s">
        <v>763</v>
      </c>
      <c r="Q282" s="84">
        <f t="shared" si="554"/>
        <v>49</v>
      </c>
      <c r="R282" s="88">
        <v>30</v>
      </c>
      <c r="S282" s="88">
        <v>19</v>
      </c>
      <c r="T282" s="89">
        <v>30</v>
      </c>
      <c r="U282" s="134"/>
      <c r="Z282" s="134"/>
      <c r="AA282" s="135"/>
      <c r="AB282" s="135"/>
      <c r="AC282" s="135"/>
      <c r="AD282" s="135"/>
      <c r="AE282" s="87" t="s">
        <v>2712</v>
      </c>
      <c r="AF282" s="84">
        <f t="shared" si="547"/>
        <v>140</v>
      </c>
      <c r="AG282" s="90">
        <v>73</v>
      </c>
      <c r="AH282" s="90">
        <v>67</v>
      </c>
      <c r="AI282" s="91">
        <v>70</v>
      </c>
      <c r="AJ282" s="97" t="s">
        <v>305</v>
      </c>
      <c r="AK282" s="98">
        <f t="shared" si="548"/>
        <v>1508</v>
      </c>
      <c r="AL282" s="99">
        <f>SUM(AL283:AL294)</f>
        <v>772</v>
      </c>
      <c r="AM282" s="99">
        <f t="shared" ref="AM282:AN282" si="562">SUM(AM283:AM294)</f>
        <v>736</v>
      </c>
      <c r="AN282" s="100">
        <f t="shared" si="562"/>
        <v>873</v>
      </c>
      <c r="AO282" s="134"/>
      <c r="AP282" s="135"/>
      <c r="AQ282" s="135"/>
      <c r="AR282" s="135"/>
      <c r="AS282" s="135"/>
      <c r="AT282" s="134"/>
      <c r="AU282" s="135"/>
      <c r="AV282" s="135"/>
      <c r="AW282" s="135"/>
      <c r="AX282" s="135"/>
    </row>
    <row r="283" spans="1:50" s="82" customFormat="1" ht="14.25" customHeight="1">
      <c r="A283" s="83" t="s">
        <v>2688</v>
      </c>
      <c r="B283" s="84">
        <f t="shared" si="500"/>
        <v>99</v>
      </c>
      <c r="C283" s="119">
        <v>49</v>
      </c>
      <c r="D283" s="119">
        <v>50</v>
      </c>
      <c r="E283" s="120">
        <v>56</v>
      </c>
      <c r="F283" s="87" t="s">
        <v>802</v>
      </c>
      <c r="G283" s="84">
        <f t="shared" si="561"/>
        <v>323</v>
      </c>
      <c r="H283" s="119">
        <v>159</v>
      </c>
      <c r="I283" s="119">
        <v>164</v>
      </c>
      <c r="J283" s="120">
        <v>121</v>
      </c>
      <c r="K283" s="87" t="s">
        <v>1390</v>
      </c>
      <c r="L283" s="84">
        <f t="shared" si="505"/>
        <v>46</v>
      </c>
      <c r="M283" s="88">
        <v>18</v>
      </c>
      <c r="N283" s="88">
        <v>28</v>
      </c>
      <c r="O283" s="89">
        <v>30</v>
      </c>
      <c r="P283" s="87" t="s">
        <v>616</v>
      </c>
      <c r="Q283" s="84">
        <f t="shared" si="554"/>
        <v>143</v>
      </c>
      <c r="R283" s="88">
        <v>74</v>
      </c>
      <c r="S283" s="88">
        <v>69</v>
      </c>
      <c r="T283" s="89">
        <v>90</v>
      </c>
      <c r="U283" s="134"/>
      <c r="Z283" s="134"/>
      <c r="AA283" s="135"/>
      <c r="AB283" s="135"/>
      <c r="AC283" s="135"/>
      <c r="AD283" s="135"/>
      <c r="AE283" s="87" t="s">
        <v>2716</v>
      </c>
      <c r="AF283" s="84">
        <f t="shared" si="547"/>
        <v>109</v>
      </c>
      <c r="AG283" s="90">
        <v>53</v>
      </c>
      <c r="AH283" s="90">
        <v>56</v>
      </c>
      <c r="AI283" s="91">
        <v>70</v>
      </c>
      <c r="AJ283" s="87" t="s">
        <v>2717</v>
      </c>
      <c r="AK283" s="84">
        <f t="shared" si="548"/>
        <v>180</v>
      </c>
      <c r="AL283" s="88">
        <v>91</v>
      </c>
      <c r="AM283" s="88">
        <v>89</v>
      </c>
      <c r="AN283" s="89">
        <v>105</v>
      </c>
      <c r="AO283" s="134"/>
      <c r="AP283" s="135"/>
      <c r="AQ283" s="135"/>
      <c r="AR283" s="135"/>
      <c r="AS283" s="135"/>
      <c r="AT283" s="134"/>
      <c r="AU283" s="135"/>
      <c r="AV283" s="135"/>
      <c r="AW283" s="135"/>
      <c r="AX283" s="135"/>
    </row>
    <row r="284" spans="1:50" s="82" customFormat="1" ht="14.25" customHeight="1">
      <c r="A284" s="83" t="s">
        <v>2693</v>
      </c>
      <c r="B284" s="84">
        <f t="shared" si="500"/>
        <v>385</v>
      </c>
      <c r="C284" s="119">
        <v>193</v>
      </c>
      <c r="D284" s="119">
        <v>192</v>
      </c>
      <c r="E284" s="120">
        <v>228</v>
      </c>
      <c r="F284" s="87" t="s">
        <v>2714</v>
      </c>
      <c r="G284" s="84">
        <f t="shared" si="561"/>
        <v>207</v>
      </c>
      <c r="H284" s="119">
        <v>106</v>
      </c>
      <c r="I284" s="119">
        <v>101</v>
      </c>
      <c r="J284" s="120">
        <v>101</v>
      </c>
      <c r="K284" s="87" t="s">
        <v>2704</v>
      </c>
      <c r="L284" s="84">
        <f t="shared" si="505"/>
        <v>49</v>
      </c>
      <c r="M284" s="88">
        <v>22</v>
      </c>
      <c r="N284" s="88">
        <v>27</v>
      </c>
      <c r="O284" s="89">
        <v>27</v>
      </c>
      <c r="P284" s="87" t="s">
        <v>617</v>
      </c>
      <c r="Q284" s="84">
        <f t="shared" si="554"/>
        <v>154</v>
      </c>
      <c r="R284" s="88">
        <v>77</v>
      </c>
      <c r="S284" s="88">
        <v>77</v>
      </c>
      <c r="T284" s="89">
        <v>92</v>
      </c>
      <c r="U284" s="134"/>
      <c r="Z284" s="134"/>
      <c r="AA284" s="135"/>
      <c r="AB284" s="135"/>
      <c r="AC284" s="135"/>
      <c r="AD284" s="135"/>
      <c r="AE284" s="87" t="s">
        <v>676</v>
      </c>
      <c r="AF284" s="84">
        <f t="shared" si="547"/>
        <v>188</v>
      </c>
      <c r="AG284" s="90">
        <v>95</v>
      </c>
      <c r="AH284" s="90">
        <v>93</v>
      </c>
      <c r="AI284" s="91">
        <v>102</v>
      </c>
      <c r="AJ284" s="87" t="s">
        <v>2721</v>
      </c>
      <c r="AK284" s="84">
        <f t="shared" si="548"/>
        <v>150</v>
      </c>
      <c r="AL284" s="88">
        <v>69</v>
      </c>
      <c r="AM284" s="88">
        <v>81</v>
      </c>
      <c r="AN284" s="89">
        <v>78</v>
      </c>
      <c r="AO284" s="134"/>
      <c r="AP284" s="135"/>
      <c r="AQ284" s="135"/>
      <c r="AR284" s="135"/>
      <c r="AS284" s="135"/>
      <c r="AT284" s="134"/>
      <c r="AU284" s="135"/>
      <c r="AV284" s="135"/>
      <c r="AW284" s="135"/>
      <c r="AX284" s="135"/>
    </row>
    <row r="285" spans="1:50" s="82" customFormat="1" ht="14.25" customHeight="1">
      <c r="A285" s="83" t="s">
        <v>2698</v>
      </c>
      <c r="B285" s="84">
        <f t="shared" si="500"/>
        <v>154</v>
      </c>
      <c r="C285" s="119">
        <v>75</v>
      </c>
      <c r="D285" s="119">
        <v>79</v>
      </c>
      <c r="E285" s="120">
        <v>79</v>
      </c>
      <c r="F285" s="87" t="s">
        <v>2719</v>
      </c>
      <c r="G285" s="84">
        <f t="shared" si="561"/>
        <v>196</v>
      </c>
      <c r="H285" s="119">
        <v>100</v>
      </c>
      <c r="I285" s="119">
        <v>96</v>
      </c>
      <c r="J285" s="120">
        <v>94</v>
      </c>
      <c r="K285" s="87" t="s">
        <v>2708</v>
      </c>
      <c r="L285" s="84">
        <f t="shared" si="505"/>
        <v>53</v>
      </c>
      <c r="M285" s="88">
        <v>26</v>
      </c>
      <c r="N285" s="88">
        <v>27</v>
      </c>
      <c r="O285" s="89">
        <v>39</v>
      </c>
      <c r="P285" s="87" t="s">
        <v>2709</v>
      </c>
      <c r="Q285" s="84">
        <f t="shared" si="554"/>
        <v>54</v>
      </c>
      <c r="R285" s="88">
        <v>29</v>
      </c>
      <c r="S285" s="88">
        <v>25</v>
      </c>
      <c r="T285" s="89">
        <v>36</v>
      </c>
      <c r="U285" s="134"/>
      <c r="Z285" s="134"/>
      <c r="AA285" s="135"/>
      <c r="AB285" s="135"/>
      <c r="AC285" s="135"/>
      <c r="AD285" s="135"/>
      <c r="AE285" s="87" t="s">
        <v>2726</v>
      </c>
      <c r="AF285" s="84">
        <f t="shared" si="547"/>
        <v>254</v>
      </c>
      <c r="AG285" s="90">
        <v>144</v>
      </c>
      <c r="AH285" s="90">
        <v>110</v>
      </c>
      <c r="AI285" s="91">
        <v>158</v>
      </c>
      <c r="AJ285" s="87" t="s">
        <v>2273</v>
      </c>
      <c r="AK285" s="84">
        <f t="shared" si="548"/>
        <v>114</v>
      </c>
      <c r="AL285" s="88">
        <v>51</v>
      </c>
      <c r="AM285" s="88">
        <v>63</v>
      </c>
      <c r="AN285" s="89">
        <v>60</v>
      </c>
      <c r="AO285" s="134"/>
      <c r="AP285" s="135"/>
      <c r="AQ285" s="135"/>
      <c r="AR285" s="135"/>
      <c r="AS285" s="135"/>
      <c r="AT285" s="134"/>
      <c r="AU285" s="135"/>
      <c r="AV285" s="135"/>
      <c r="AW285" s="135"/>
      <c r="AX285" s="135"/>
    </row>
    <row r="286" spans="1:50" s="82" customFormat="1" ht="14.25" customHeight="1">
      <c r="A286" s="83" t="s">
        <v>2702</v>
      </c>
      <c r="B286" s="84">
        <f t="shared" si="500"/>
        <v>111</v>
      </c>
      <c r="C286" s="119">
        <v>59</v>
      </c>
      <c r="D286" s="119">
        <v>52</v>
      </c>
      <c r="E286" s="120">
        <v>72</v>
      </c>
      <c r="F286" s="87" t="s">
        <v>2723</v>
      </c>
      <c r="G286" s="84">
        <f t="shared" si="561"/>
        <v>117</v>
      </c>
      <c r="H286" s="119">
        <v>60</v>
      </c>
      <c r="I286" s="119">
        <v>57</v>
      </c>
      <c r="J286" s="120">
        <v>61</v>
      </c>
      <c r="K286" s="97" t="s">
        <v>274</v>
      </c>
      <c r="L286" s="98">
        <f t="shared" si="505"/>
        <v>2300</v>
      </c>
      <c r="M286" s="98">
        <f>SUM(M287:M307)</f>
        <v>1171</v>
      </c>
      <c r="N286" s="98">
        <f t="shared" ref="N286:O286" si="563">SUM(N287:N307)</f>
        <v>1129</v>
      </c>
      <c r="O286" s="121">
        <f t="shared" si="563"/>
        <v>1468</v>
      </c>
      <c r="P286" s="101" t="s">
        <v>382</v>
      </c>
      <c r="Q286" s="98">
        <f t="shared" si="554"/>
        <v>1723</v>
      </c>
      <c r="R286" s="99">
        <f>SUM(R287:R298)</f>
        <v>890</v>
      </c>
      <c r="S286" s="99">
        <f t="shared" ref="S286:T286" si="564">SUM(S287:S298)</f>
        <v>833</v>
      </c>
      <c r="T286" s="100">
        <f t="shared" si="564"/>
        <v>967</v>
      </c>
      <c r="U286" s="134"/>
      <c r="Z286" s="134"/>
      <c r="AA286" s="135"/>
      <c r="AB286" s="135"/>
      <c r="AC286" s="135"/>
      <c r="AD286" s="135"/>
      <c r="AE286" s="87" t="s">
        <v>2731</v>
      </c>
      <c r="AF286" s="84">
        <f t="shared" si="547"/>
        <v>167</v>
      </c>
      <c r="AG286" s="90">
        <v>89</v>
      </c>
      <c r="AH286" s="90">
        <v>78</v>
      </c>
      <c r="AI286" s="91">
        <v>80</v>
      </c>
      <c r="AJ286" s="87" t="s">
        <v>2280</v>
      </c>
      <c r="AK286" s="84">
        <f t="shared" si="548"/>
        <v>132</v>
      </c>
      <c r="AL286" s="88">
        <v>68</v>
      </c>
      <c r="AM286" s="88">
        <v>64</v>
      </c>
      <c r="AN286" s="89">
        <v>65</v>
      </c>
      <c r="AO286" s="134"/>
      <c r="AP286" s="135"/>
      <c r="AQ286" s="135"/>
      <c r="AR286" s="135"/>
      <c r="AS286" s="135"/>
      <c r="AT286" s="134"/>
      <c r="AU286" s="135"/>
      <c r="AV286" s="135"/>
      <c r="AW286" s="135"/>
      <c r="AX286" s="135"/>
    </row>
    <row r="287" spans="1:50" s="82" customFormat="1" ht="14.25" customHeight="1">
      <c r="A287" s="83" t="s">
        <v>2707</v>
      </c>
      <c r="B287" s="84">
        <f t="shared" si="500"/>
        <v>117</v>
      </c>
      <c r="C287" s="119">
        <v>65</v>
      </c>
      <c r="D287" s="119">
        <v>52</v>
      </c>
      <c r="E287" s="120">
        <v>68</v>
      </c>
      <c r="F287" s="87" t="s">
        <v>2728</v>
      </c>
      <c r="G287" s="84">
        <f t="shared" si="561"/>
        <v>499</v>
      </c>
      <c r="H287" s="119">
        <v>252</v>
      </c>
      <c r="I287" s="119">
        <v>247</v>
      </c>
      <c r="J287" s="120">
        <v>212</v>
      </c>
      <c r="K287" s="87" t="s">
        <v>2715</v>
      </c>
      <c r="L287" s="84">
        <f t="shared" si="505"/>
        <v>128</v>
      </c>
      <c r="M287" s="525">
        <v>61</v>
      </c>
      <c r="N287" s="525">
        <v>67</v>
      </c>
      <c r="O287" s="116">
        <v>74</v>
      </c>
      <c r="P287" s="87" t="s">
        <v>1379</v>
      </c>
      <c r="Q287" s="84">
        <f t="shared" si="554"/>
        <v>211</v>
      </c>
      <c r="R287" s="88">
        <v>106</v>
      </c>
      <c r="S287" s="88">
        <v>105</v>
      </c>
      <c r="T287" s="89">
        <v>114</v>
      </c>
      <c r="U287" s="134"/>
      <c r="Z287" s="134"/>
      <c r="AA287" s="135"/>
      <c r="AB287" s="135"/>
      <c r="AC287" s="135"/>
      <c r="AD287" s="135"/>
      <c r="AE287" s="87" t="s">
        <v>2735</v>
      </c>
      <c r="AF287" s="84">
        <f t="shared" si="547"/>
        <v>89</v>
      </c>
      <c r="AG287" s="90">
        <v>52</v>
      </c>
      <c r="AH287" s="90">
        <v>37</v>
      </c>
      <c r="AI287" s="91">
        <v>64</v>
      </c>
      <c r="AJ287" s="87" t="s">
        <v>2736</v>
      </c>
      <c r="AK287" s="84">
        <f t="shared" si="548"/>
        <v>175</v>
      </c>
      <c r="AL287" s="88">
        <v>89</v>
      </c>
      <c r="AM287" s="88">
        <v>86</v>
      </c>
      <c r="AN287" s="89">
        <v>106</v>
      </c>
      <c r="AO287" s="134"/>
      <c r="AP287" s="135"/>
      <c r="AQ287" s="135"/>
      <c r="AR287" s="135"/>
      <c r="AS287" s="135"/>
      <c r="AT287" s="134"/>
      <c r="AU287" s="135"/>
      <c r="AV287" s="135"/>
      <c r="AW287" s="135"/>
      <c r="AX287" s="135"/>
    </row>
    <row r="288" spans="1:50" s="82" customFormat="1" ht="14.25" customHeight="1">
      <c r="A288" s="83" t="s">
        <v>2711</v>
      </c>
      <c r="B288" s="84">
        <f t="shared" si="500"/>
        <v>168</v>
      </c>
      <c r="C288" s="119">
        <v>81</v>
      </c>
      <c r="D288" s="119">
        <v>87</v>
      </c>
      <c r="E288" s="120">
        <v>84</v>
      </c>
      <c r="F288" s="97" t="s">
        <v>249</v>
      </c>
      <c r="G288" s="98">
        <f t="shared" si="561"/>
        <v>6035</v>
      </c>
      <c r="H288" s="99">
        <f>SUM(H289:H316)</f>
        <v>3071</v>
      </c>
      <c r="I288" s="99">
        <f t="shared" ref="I288:J288" si="565">SUM(I289:I316)</f>
        <v>2964</v>
      </c>
      <c r="J288" s="100">
        <f t="shared" si="565"/>
        <v>3453</v>
      </c>
      <c r="K288" s="87" t="s">
        <v>2720</v>
      </c>
      <c r="L288" s="84">
        <f t="shared" si="505"/>
        <v>51</v>
      </c>
      <c r="M288" s="525">
        <v>27</v>
      </c>
      <c r="N288" s="525">
        <v>24</v>
      </c>
      <c r="O288" s="526">
        <v>33</v>
      </c>
      <c r="P288" s="87" t="s">
        <v>1388</v>
      </c>
      <c r="Q288" s="84">
        <f t="shared" si="554"/>
        <v>148</v>
      </c>
      <c r="R288" s="88">
        <v>80</v>
      </c>
      <c r="S288" s="88">
        <v>68</v>
      </c>
      <c r="T288" s="89">
        <v>79</v>
      </c>
      <c r="U288" s="134"/>
      <c r="Z288" s="134"/>
      <c r="AA288" s="135"/>
      <c r="AB288" s="135"/>
      <c r="AC288" s="135"/>
      <c r="AD288" s="135"/>
      <c r="AE288" s="87" t="s">
        <v>2741</v>
      </c>
      <c r="AF288" s="84">
        <f t="shared" si="547"/>
        <v>148</v>
      </c>
      <c r="AG288" s="90">
        <v>90</v>
      </c>
      <c r="AH288" s="90">
        <v>58</v>
      </c>
      <c r="AI288" s="91">
        <v>100</v>
      </c>
      <c r="AJ288" s="87" t="s">
        <v>2742</v>
      </c>
      <c r="AK288" s="84">
        <f t="shared" si="548"/>
        <v>88</v>
      </c>
      <c r="AL288" s="88">
        <v>47</v>
      </c>
      <c r="AM288" s="88">
        <v>41</v>
      </c>
      <c r="AN288" s="89">
        <v>45</v>
      </c>
      <c r="AO288" s="134"/>
      <c r="AP288" s="135"/>
      <c r="AQ288" s="135"/>
      <c r="AR288" s="135"/>
      <c r="AS288" s="135"/>
      <c r="AT288" s="134"/>
      <c r="AU288" s="135"/>
      <c r="AV288" s="135"/>
      <c r="AW288" s="135"/>
      <c r="AX288" s="135"/>
    </row>
    <row r="289" spans="1:50" s="82" customFormat="1" ht="14.25" customHeight="1">
      <c r="A289" s="83" t="s">
        <v>2713</v>
      </c>
      <c r="B289" s="84">
        <f t="shared" si="500"/>
        <v>63</v>
      </c>
      <c r="C289" s="119">
        <v>31</v>
      </c>
      <c r="D289" s="119">
        <v>32</v>
      </c>
      <c r="E289" s="120">
        <v>35</v>
      </c>
      <c r="F289" s="87" t="s">
        <v>2738</v>
      </c>
      <c r="G289" s="84">
        <f t="shared" si="561"/>
        <v>151</v>
      </c>
      <c r="H289" s="146">
        <v>64</v>
      </c>
      <c r="I289" s="146">
        <v>87</v>
      </c>
      <c r="J289" s="147">
        <v>86</v>
      </c>
      <c r="K289" s="87" t="s">
        <v>2724</v>
      </c>
      <c r="L289" s="84">
        <f t="shared" si="505"/>
        <v>68</v>
      </c>
      <c r="M289" s="525">
        <v>35</v>
      </c>
      <c r="N289" s="525">
        <v>33</v>
      </c>
      <c r="O289" s="526">
        <v>53</v>
      </c>
      <c r="P289" s="87" t="s">
        <v>2725</v>
      </c>
      <c r="Q289" s="84">
        <f t="shared" si="554"/>
        <v>94</v>
      </c>
      <c r="R289" s="88">
        <v>50</v>
      </c>
      <c r="S289" s="88">
        <v>44</v>
      </c>
      <c r="T289" s="89">
        <v>54</v>
      </c>
      <c r="U289" s="134"/>
      <c r="Z289" s="134"/>
      <c r="AA289" s="135"/>
      <c r="AB289" s="135"/>
      <c r="AC289" s="135"/>
      <c r="AD289" s="135"/>
      <c r="AE289" s="87" t="s">
        <v>2746</v>
      </c>
      <c r="AF289" s="84">
        <f t="shared" si="547"/>
        <v>334</v>
      </c>
      <c r="AG289" s="90">
        <v>169</v>
      </c>
      <c r="AH289" s="90">
        <v>165</v>
      </c>
      <c r="AI289" s="91">
        <v>206</v>
      </c>
      <c r="AJ289" s="87" t="s">
        <v>2747</v>
      </c>
      <c r="AK289" s="84">
        <f t="shared" si="548"/>
        <v>205</v>
      </c>
      <c r="AL289" s="88">
        <v>113</v>
      </c>
      <c r="AM289" s="88">
        <v>92</v>
      </c>
      <c r="AN289" s="89">
        <v>129</v>
      </c>
      <c r="AO289" s="134"/>
      <c r="AP289" s="135"/>
      <c r="AQ289" s="135"/>
      <c r="AR289" s="135"/>
      <c r="AS289" s="135"/>
      <c r="AT289" s="134"/>
      <c r="AU289" s="135"/>
      <c r="AV289" s="135"/>
      <c r="AW289" s="135"/>
      <c r="AX289" s="135"/>
    </row>
    <row r="290" spans="1:50" s="82" customFormat="1" ht="14.25" customHeight="1">
      <c r="A290" s="83" t="s">
        <v>2718</v>
      </c>
      <c r="B290" s="84">
        <f t="shared" si="500"/>
        <v>176</v>
      </c>
      <c r="C290" s="119">
        <v>88</v>
      </c>
      <c r="D290" s="119">
        <v>88</v>
      </c>
      <c r="E290" s="120">
        <v>103</v>
      </c>
      <c r="F290" s="87" t="s">
        <v>2743</v>
      </c>
      <c r="G290" s="84">
        <f t="shared" si="561"/>
        <v>241</v>
      </c>
      <c r="H290" s="146">
        <v>116</v>
      </c>
      <c r="I290" s="146">
        <v>125</v>
      </c>
      <c r="J290" s="147">
        <v>128</v>
      </c>
      <c r="K290" s="87" t="s">
        <v>2729</v>
      </c>
      <c r="L290" s="84">
        <f t="shared" si="505"/>
        <v>75</v>
      </c>
      <c r="M290" s="525">
        <v>38</v>
      </c>
      <c r="N290" s="525">
        <v>37</v>
      </c>
      <c r="O290" s="526">
        <v>45</v>
      </c>
      <c r="P290" s="87" t="s">
        <v>2730</v>
      </c>
      <c r="Q290" s="84">
        <f t="shared" si="554"/>
        <v>167</v>
      </c>
      <c r="R290" s="88">
        <v>95</v>
      </c>
      <c r="S290" s="88">
        <v>72</v>
      </c>
      <c r="T290" s="89">
        <v>96</v>
      </c>
      <c r="U290" s="134"/>
      <c r="Z290" s="134"/>
      <c r="AA290" s="135"/>
      <c r="AB290" s="135"/>
      <c r="AC290" s="135"/>
      <c r="AD290" s="135"/>
      <c r="AE290" s="87" t="s">
        <v>2751</v>
      </c>
      <c r="AF290" s="84">
        <f t="shared" si="547"/>
        <v>364</v>
      </c>
      <c r="AG290" s="90">
        <v>190</v>
      </c>
      <c r="AH290" s="90">
        <v>174</v>
      </c>
      <c r="AI290" s="91">
        <v>212</v>
      </c>
      <c r="AJ290" s="87" t="s">
        <v>2752</v>
      </c>
      <c r="AK290" s="84">
        <f t="shared" si="548"/>
        <v>149</v>
      </c>
      <c r="AL290" s="88">
        <v>74</v>
      </c>
      <c r="AM290" s="88">
        <v>75</v>
      </c>
      <c r="AN290" s="89">
        <v>82</v>
      </c>
      <c r="AO290" s="134"/>
      <c r="AP290" s="135"/>
      <c r="AQ290" s="135"/>
      <c r="AR290" s="135"/>
      <c r="AS290" s="135"/>
      <c r="AT290" s="134"/>
      <c r="AU290" s="135"/>
      <c r="AV290" s="135"/>
      <c r="AW290" s="135"/>
      <c r="AX290" s="135"/>
    </row>
    <row r="291" spans="1:50" s="82" customFormat="1" ht="14.25" customHeight="1">
      <c r="A291" s="83" t="s">
        <v>2722</v>
      </c>
      <c r="B291" s="84">
        <f t="shared" si="500"/>
        <v>125</v>
      </c>
      <c r="C291" s="119">
        <v>63</v>
      </c>
      <c r="D291" s="119">
        <v>62</v>
      </c>
      <c r="E291" s="120">
        <v>75</v>
      </c>
      <c r="F291" s="87" t="s">
        <v>2748</v>
      </c>
      <c r="G291" s="84">
        <f t="shared" si="561"/>
        <v>233</v>
      </c>
      <c r="H291" s="146">
        <v>115</v>
      </c>
      <c r="I291" s="146">
        <v>118</v>
      </c>
      <c r="J291" s="147">
        <v>142</v>
      </c>
      <c r="K291" s="87" t="s">
        <v>2733</v>
      </c>
      <c r="L291" s="84">
        <f t="shared" si="505"/>
        <v>80</v>
      </c>
      <c r="M291" s="525">
        <v>46</v>
      </c>
      <c r="N291" s="525">
        <v>34</v>
      </c>
      <c r="O291" s="526">
        <v>43</v>
      </c>
      <c r="P291" s="87" t="s">
        <v>2734</v>
      </c>
      <c r="Q291" s="84">
        <f t="shared" si="554"/>
        <v>78</v>
      </c>
      <c r="R291" s="88">
        <v>35</v>
      </c>
      <c r="S291" s="88">
        <v>43</v>
      </c>
      <c r="T291" s="89">
        <v>46</v>
      </c>
      <c r="U291" s="134"/>
      <c r="Z291" s="134"/>
      <c r="AA291" s="135"/>
      <c r="AB291" s="135"/>
      <c r="AC291" s="135"/>
      <c r="AD291" s="135"/>
      <c r="AE291" s="87" t="s">
        <v>2756</v>
      </c>
      <c r="AF291" s="84">
        <f t="shared" si="547"/>
        <v>197</v>
      </c>
      <c r="AG291" s="90">
        <v>97</v>
      </c>
      <c r="AH291" s="90">
        <v>100</v>
      </c>
      <c r="AI291" s="91">
        <v>116</v>
      </c>
      <c r="AJ291" s="87" t="s">
        <v>2757</v>
      </c>
      <c r="AK291" s="84">
        <f t="shared" si="548"/>
        <v>102</v>
      </c>
      <c r="AL291" s="88">
        <v>57</v>
      </c>
      <c r="AM291" s="88">
        <v>45</v>
      </c>
      <c r="AN291" s="89">
        <v>62</v>
      </c>
      <c r="AO291" s="134"/>
      <c r="AP291" s="135"/>
      <c r="AQ291" s="135"/>
      <c r="AR291" s="135"/>
      <c r="AS291" s="135"/>
      <c r="AT291" s="134"/>
      <c r="AU291" s="135"/>
      <c r="AV291" s="135"/>
      <c r="AW291" s="135"/>
      <c r="AX291" s="135"/>
    </row>
    <row r="292" spans="1:50" s="82" customFormat="1" ht="14.25" customHeight="1">
      <c r="A292" s="83" t="s">
        <v>2727</v>
      </c>
      <c r="B292" s="84">
        <f t="shared" si="500"/>
        <v>94</v>
      </c>
      <c r="C292" s="119">
        <v>44</v>
      </c>
      <c r="D292" s="119">
        <v>50</v>
      </c>
      <c r="E292" s="120">
        <v>65</v>
      </c>
      <c r="F292" s="87" t="s">
        <v>2753</v>
      </c>
      <c r="G292" s="84">
        <f t="shared" si="561"/>
        <v>111</v>
      </c>
      <c r="H292" s="464">
        <v>58</v>
      </c>
      <c r="I292" s="464">
        <v>53</v>
      </c>
      <c r="J292" s="465">
        <v>58</v>
      </c>
      <c r="K292" s="87" t="s">
        <v>2739</v>
      </c>
      <c r="L292" s="84">
        <f t="shared" si="505"/>
        <v>60</v>
      </c>
      <c r="M292" s="525">
        <v>34</v>
      </c>
      <c r="N292" s="525">
        <v>26</v>
      </c>
      <c r="O292" s="526">
        <v>42</v>
      </c>
      <c r="P292" s="87" t="s">
        <v>2740</v>
      </c>
      <c r="Q292" s="84">
        <f t="shared" si="554"/>
        <v>146</v>
      </c>
      <c r="R292" s="88">
        <v>73</v>
      </c>
      <c r="S292" s="88">
        <v>73</v>
      </c>
      <c r="T292" s="89">
        <v>82</v>
      </c>
      <c r="U292" s="134"/>
      <c r="Z292" s="134"/>
      <c r="AA292" s="135"/>
      <c r="AB292" s="135"/>
      <c r="AC292" s="135"/>
      <c r="AD292" s="148"/>
      <c r="AE292" s="130" t="s">
        <v>2762</v>
      </c>
      <c r="AF292" s="131">
        <f t="shared" si="547"/>
        <v>222</v>
      </c>
      <c r="AG292" s="149">
        <v>116</v>
      </c>
      <c r="AH292" s="149">
        <v>106</v>
      </c>
      <c r="AI292" s="419">
        <v>129</v>
      </c>
      <c r="AJ292" s="87" t="s">
        <v>2763</v>
      </c>
      <c r="AK292" s="84">
        <f t="shared" si="548"/>
        <v>83</v>
      </c>
      <c r="AL292" s="88">
        <v>43</v>
      </c>
      <c r="AM292" s="88">
        <v>40</v>
      </c>
      <c r="AN292" s="89">
        <v>55</v>
      </c>
      <c r="AO292" s="134"/>
      <c r="AP292" s="135"/>
      <c r="AQ292" s="135"/>
      <c r="AR292" s="135"/>
      <c r="AS292" s="135"/>
      <c r="AT292" s="134"/>
      <c r="AU292" s="135"/>
      <c r="AV292" s="135"/>
      <c r="AW292" s="135"/>
      <c r="AX292" s="135"/>
    </row>
    <row r="293" spans="1:50" s="82" customFormat="1" ht="14.25" customHeight="1">
      <c r="A293" s="83" t="s">
        <v>2732</v>
      </c>
      <c r="B293" s="84">
        <f t="shared" si="500"/>
        <v>54</v>
      </c>
      <c r="C293" s="119">
        <v>30</v>
      </c>
      <c r="D293" s="119">
        <v>24</v>
      </c>
      <c r="E293" s="120">
        <v>34</v>
      </c>
      <c r="F293" s="87" t="s">
        <v>2759</v>
      </c>
      <c r="G293" s="84">
        <f t="shared" si="561"/>
        <v>67</v>
      </c>
      <c r="H293" s="146">
        <v>31</v>
      </c>
      <c r="I293" s="146">
        <v>36</v>
      </c>
      <c r="J293" s="147">
        <v>46</v>
      </c>
      <c r="K293" s="87" t="s">
        <v>2744</v>
      </c>
      <c r="L293" s="84">
        <f t="shared" si="505"/>
        <v>179</v>
      </c>
      <c r="M293" s="525">
        <v>92</v>
      </c>
      <c r="N293" s="525">
        <v>87</v>
      </c>
      <c r="O293" s="526">
        <v>100</v>
      </c>
      <c r="P293" s="87" t="s">
        <v>2745</v>
      </c>
      <c r="Q293" s="84">
        <f t="shared" si="554"/>
        <v>99</v>
      </c>
      <c r="R293" s="88">
        <v>52</v>
      </c>
      <c r="S293" s="88">
        <v>47</v>
      </c>
      <c r="T293" s="89">
        <v>53</v>
      </c>
      <c r="U293" s="134"/>
      <c r="Z293" s="134"/>
      <c r="AA293" s="135"/>
      <c r="AB293" s="135"/>
      <c r="AC293" s="135"/>
      <c r="AD293" s="148"/>
      <c r="AE293" s="150"/>
      <c r="AF293" s="64"/>
      <c r="AG293" s="64"/>
      <c r="AH293" s="64"/>
      <c r="AI293" s="64"/>
      <c r="AJ293" s="87" t="s">
        <v>2768</v>
      </c>
      <c r="AK293" s="84">
        <f t="shared" si="548"/>
        <v>50</v>
      </c>
      <c r="AL293" s="88">
        <v>24</v>
      </c>
      <c r="AM293" s="88">
        <v>26</v>
      </c>
      <c r="AN293" s="89">
        <v>34</v>
      </c>
      <c r="AO293" s="134"/>
      <c r="AP293" s="135"/>
      <c r="AQ293" s="135"/>
      <c r="AR293" s="135"/>
      <c r="AS293" s="135"/>
      <c r="AT293" s="134"/>
      <c r="AU293" s="135"/>
      <c r="AV293" s="135"/>
      <c r="AW293" s="135"/>
      <c r="AX293" s="135"/>
    </row>
    <row r="294" spans="1:50" s="82" customFormat="1" ht="14.25" customHeight="1">
      <c r="A294" s="83" t="s">
        <v>2737</v>
      </c>
      <c r="B294" s="84">
        <f t="shared" si="500"/>
        <v>98</v>
      </c>
      <c r="C294" s="119">
        <v>48</v>
      </c>
      <c r="D294" s="119">
        <v>50</v>
      </c>
      <c r="E294" s="120">
        <v>68</v>
      </c>
      <c r="F294" s="87" t="s">
        <v>2765</v>
      </c>
      <c r="G294" s="84">
        <f t="shared" si="561"/>
        <v>99</v>
      </c>
      <c r="H294" s="146">
        <v>49</v>
      </c>
      <c r="I294" s="146">
        <v>50</v>
      </c>
      <c r="J294" s="147">
        <v>61</v>
      </c>
      <c r="K294" s="87" t="s">
        <v>2749</v>
      </c>
      <c r="L294" s="84">
        <f t="shared" ref="L294:L319" si="566">SUM(M294,N294)</f>
        <v>119</v>
      </c>
      <c r="M294" s="525">
        <v>61</v>
      </c>
      <c r="N294" s="525">
        <v>58</v>
      </c>
      <c r="O294" s="526">
        <v>73</v>
      </c>
      <c r="P294" s="87" t="s">
        <v>2750</v>
      </c>
      <c r="Q294" s="84">
        <f t="shared" si="554"/>
        <v>208</v>
      </c>
      <c r="R294" s="88">
        <v>110</v>
      </c>
      <c r="S294" s="88">
        <v>98</v>
      </c>
      <c r="T294" s="89">
        <v>114</v>
      </c>
      <c r="U294" s="134"/>
      <c r="Z294" s="134"/>
      <c r="AA294" s="135"/>
      <c r="AB294" s="135"/>
      <c r="AC294" s="135"/>
      <c r="AD294" s="135"/>
      <c r="AE294" s="127"/>
      <c r="AF294" s="151"/>
      <c r="AG294" s="151"/>
      <c r="AH294" s="151"/>
      <c r="AI294" s="151"/>
      <c r="AJ294" s="87" t="s">
        <v>2773</v>
      </c>
      <c r="AK294" s="84">
        <f t="shared" si="548"/>
        <v>80</v>
      </c>
      <c r="AL294" s="88">
        <v>46</v>
      </c>
      <c r="AM294" s="88">
        <v>34</v>
      </c>
      <c r="AN294" s="89">
        <v>52</v>
      </c>
      <c r="AO294" s="134"/>
      <c r="AP294" s="135"/>
      <c r="AQ294" s="135"/>
      <c r="AR294" s="135"/>
      <c r="AS294" s="135"/>
      <c r="AT294" s="134"/>
      <c r="AU294" s="135"/>
      <c r="AV294" s="135"/>
      <c r="AW294" s="135"/>
      <c r="AX294" s="135"/>
    </row>
    <row r="295" spans="1:50" s="82" customFormat="1" ht="14.25" customHeight="1">
      <c r="A295" s="101" t="s">
        <v>206</v>
      </c>
      <c r="B295" s="98">
        <f t="shared" si="500"/>
        <v>4747</v>
      </c>
      <c r="C295" s="99">
        <f>SUM(C296:C323)</f>
        <v>2338</v>
      </c>
      <c r="D295" s="99">
        <f t="shared" ref="D295:E295" si="567">SUM(D296:D323)</f>
        <v>2409</v>
      </c>
      <c r="E295" s="100">
        <f t="shared" si="567"/>
        <v>2775</v>
      </c>
      <c r="F295" s="87" t="s">
        <v>2770</v>
      </c>
      <c r="G295" s="84">
        <f t="shared" si="561"/>
        <v>78</v>
      </c>
      <c r="H295" s="146">
        <v>43</v>
      </c>
      <c r="I295" s="146">
        <v>35</v>
      </c>
      <c r="J295" s="147">
        <v>45</v>
      </c>
      <c r="K295" s="87" t="s">
        <v>2754</v>
      </c>
      <c r="L295" s="84">
        <f t="shared" si="566"/>
        <v>65</v>
      </c>
      <c r="M295" s="525">
        <v>26</v>
      </c>
      <c r="N295" s="525">
        <v>39</v>
      </c>
      <c r="O295" s="526">
        <v>37</v>
      </c>
      <c r="P295" s="87" t="s">
        <v>2755</v>
      </c>
      <c r="Q295" s="84">
        <f t="shared" si="554"/>
        <v>90</v>
      </c>
      <c r="R295" s="88">
        <v>47</v>
      </c>
      <c r="S295" s="88">
        <v>43</v>
      </c>
      <c r="T295" s="89">
        <v>53</v>
      </c>
      <c r="U295" s="134"/>
      <c r="Z295" s="134"/>
      <c r="AA295" s="135"/>
      <c r="AB295" s="135"/>
      <c r="AC295" s="135"/>
      <c r="AD295" s="135"/>
      <c r="AF295" s="135"/>
      <c r="AG295" s="135"/>
      <c r="AH295" s="135"/>
      <c r="AI295" s="135"/>
      <c r="AJ295" s="97" t="s">
        <v>423</v>
      </c>
      <c r="AK295" s="98">
        <f t="shared" si="548"/>
        <v>2642</v>
      </c>
      <c r="AL295" s="99">
        <f>SUM(AL296:AL314)</f>
        <v>1261</v>
      </c>
      <c r="AM295" s="99">
        <f t="shared" ref="AM295:AN295" si="568">SUM(AM296:AM314)</f>
        <v>1381</v>
      </c>
      <c r="AN295" s="100">
        <f t="shared" si="568"/>
        <v>1482</v>
      </c>
      <c r="AO295" s="134"/>
      <c r="AP295" s="135"/>
      <c r="AQ295" s="135"/>
      <c r="AR295" s="135"/>
      <c r="AS295" s="135"/>
      <c r="AT295" s="134"/>
      <c r="AU295" s="135"/>
      <c r="AV295" s="135"/>
      <c r="AW295" s="135"/>
      <c r="AX295" s="135"/>
    </row>
    <row r="296" spans="1:50" s="82" customFormat="1" ht="14.25" customHeight="1">
      <c r="A296" s="83" t="s">
        <v>2472</v>
      </c>
      <c r="B296" s="84">
        <f t="shared" si="500"/>
        <v>367</v>
      </c>
      <c r="C296" s="119">
        <v>182</v>
      </c>
      <c r="D296" s="119">
        <v>185</v>
      </c>
      <c r="E296" s="120">
        <v>223</v>
      </c>
      <c r="F296" s="87" t="s">
        <v>2775</v>
      </c>
      <c r="G296" s="84">
        <f t="shared" si="561"/>
        <v>228</v>
      </c>
      <c r="H296" s="146">
        <v>120</v>
      </c>
      <c r="I296" s="146">
        <v>108</v>
      </c>
      <c r="J296" s="147">
        <v>140</v>
      </c>
      <c r="K296" s="87" t="s">
        <v>2760</v>
      </c>
      <c r="L296" s="84">
        <f t="shared" si="566"/>
        <v>72</v>
      </c>
      <c r="M296" s="525">
        <v>32</v>
      </c>
      <c r="N296" s="525">
        <v>40</v>
      </c>
      <c r="O296" s="526">
        <v>40</v>
      </c>
      <c r="P296" s="87" t="s">
        <v>2761</v>
      </c>
      <c r="Q296" s="84">
        <f t="shared" si="554"/>
        <v>127</v>
      </c>
      <c r="R296" s="88">
        <v>65</v>
      </c>
      <c r="S296" s="88">
        <v>62</v>
      </c>
      <c r="T296" s="89">
        <v>78</v>
      </c>
      <c r="U296" s="134"/>
      <c r="Z296" s="134"/>
      <c r="AA296" s="135"/>
      <c r="AB296" s="135"/>
      <c r="AC296" s="135"/>
      <c r="AD296" s="135"/>
      <c r="AF296" s="135"/>
      <c r="AG296" s="135"/>
      <c r="AH296" s="135"/>
      <c r="AI296" s="135"/>
      <c r="AJ296" s="87" t="s">
        <v>2780</v>
      </c>
      <c r="AK296" s="84">
        <f t="shared" si="548"/>
        <v>95</v>
      </c>
      <c r="AL296" s="88">
        <v>45</v>
      </c>
      <c r="AM296" s="88">
        <v>50</v>
      </c>
      <c r="AN296" s="89">
        <v>56</v>
      </c>
      <c r="AO296" s="134"/>
      <c r="AP296" s="135"/>
      <c r="AQ296" s="135"/>
      <c r="AR296" s="135"/>
      <c r="AS296" s="135"/>
      <c r="AT296" s="134"/>
      <c r="AU296" s="135"/>
      <c r="AV296" s="135"/>
      <c r="AW296" s="135"/>
      <c r="AX296" s="135"/>
    </row>
    <row r="297" spans="1:50" s="82" customFormat="1" ht="14.25" customHeight="1">
      <c r="A297" s="83" t="s">
        <v>2477</v>
      </c>
      <c r="B297" s="84">
        <f t="shared" ref="B297:B360" si="569">SUM(C297:D297)</f>
        <v>316</v>
      </c>
      <c r="C297" s="119">
        <v>149</v>
      </c>
      <c r="D297" s="119">
        <v>167</v>
      </c>
      <c r="E297" s="120">
        <v>169</v>
      </c>
      <c r="F297" s="87" t="s">
        <v>2778</v>
      </c>
      <c r="G297" s="84">
        <f t="shared" si="561"/>
        <v>115</v>
      </c>
      <c r="H297" s="146">
        <v>61</v>
      </c>
      <c r="I297" s="146">
        <v>54</v>
      </c>
      <c r="J297" s="147">
        <v>69</v>
      </c>
      <c r="K297" s="87" t="s">
        <v>2766</v>
      </c>
      <c r="L297" s="84">
        <f t="shared" si="566"/>
        <v>62</v>
      </c>
      <c r="M297" s="525">
        <v>32</v>
      </c>
      <c r="N297" s="525">
        <v>30</v>
      </c>
      <c r="O297" s="526">
        <v>34</v>
      </c>
      <c r="P297" s="87" t="s">
        <v>2767</v>
      </c>
      <c r="Q297" s="84">
        <f t="shared" si="554"/>
        <v>176</v>
      </c>
      <c r="R297" s="88">
        <v>90</v>
      </c>
      <c r="S297" s="88">
        <v>86</v>
      </c>
      <c r="T297" s="89">
        <v>97</v>
      </c>
      <c r="U297" s="134"/>
      <c r="Z297" s="134"/>
      <c r="AA297" s="135"/>
      <c r="AB297" s="135"/>
      <c r="AC297" s="135"/>
      <c r="AD297" s="135"/>
      <c r="AF297" s="135"/>
      <c r="AG297" s="135"/>
      <c r="AH297" s="135"/>
      <c r="AI297" s="135"/>
      <c r="AJ297" s="87" t="s">
        <v>2784</v>
      </c>
      <c r="AK297" s="84">
        <f t="shared" si="548"/>
        <v>230</v>
      </c>
      <c r="AL297" s="88">
        <v>112</v>
      </c>
      <c r="AM297" s="88">
        <v>118</v>
      </c>
      <c r="AN297" s="89">
        <v>112</v>
      </c>
      <c r="AO297" s="134"/>
      <c r="AP297" s="135"/>
      <c r="AQ297" s="135"/>
      <c r="AR297" s="135"/>
      <c r="AS297" s="135"/>
      <c r="AT297" s="134"/>
      <c r="AU297" s="135"/>
      <c r="AV297" s="135"/>
      <c r="AW297" s="135"/>
      <c r="AX297" s="135"/>
    </row>
    <row r="298" spans="1:50" s="82" customFormat="1" ht="14.25" customHeight="1">
      <c r="A298" s="83" t="s">
        <v>2758</v>
      </c>
      <c r="B298" s="84">
        <f t="shared" si="569"/>
        <v>206</v>
      </c>
      <c r="C298" s="119">
        <v>93</v>
      </c>
      <c r="D298" s="119">
        <v>113</v>
      </c>
      <c r="E298" s="120">
        <v>100</v>
      </c>
      <c r="F298" s="87" t="s">
        <v>2782</v>
      </c>
      <c r="G298" s="84">
        <f t="shared" si="561"/>
        <v>91</v>
      </c>
      <c r="H298" s="146">
        <v>51</v>
      </c>
      <c r="I298" s="146">
        <v>40</v>
      </c>
      <c r="J298" s="147">
        <v>55</v>
      </c>
      <c r="K298" s="87" t="s">
        <v>2771</v>
      </c>
      <c r="L298" s="84">
        <f t="shared" si="566"/>
        <v>124</v>
      </c>
      <c r="M298" s="525">
        <v>59</v>
      </c>
      <c r="N298" s="525">
        <v>65</v>
      </c>
      <c r="O298" s="526">
        <v>86</v>
      </c>
      <c r="P298" s="130" t="s">
        <v>2772</v>
      </c>
      <c r="Q298" s="131">
        <f t="shared" si="554"/>
        <v>179</v>
      </c>
      <c r="R298" s="132">
        <v>87</v>
      </c>
      <c r="S298" s="132">
        <v>92</v>
      </c>
      <c r="T298" s="133">
        <v>101</v>
      </c>
      <c r="U298" s="134"/>
      <c r="Z298" s="134"/>
      <c r="AA298" s="135"/>
      <c r="AB298" s="135"/>
      <c r="AC298" s="135"/>
      <c r="AD298" s="135"/>
      <c r="AF298" s="135"/>
      <c r="AG298" s="135"/>
      <c r="AH298" s="135"/>
      <c r="AI298" s="135"/>
      <c r="AJ298" s="87" t="s">
        <v>2788</v>
      </c>
      <c r="AK298" s="84">
        <f t="shared" si="548"/>
        <v>332</v>
      </c>
      <c r="AL298" s="88">
        <v>150</v>
      </c>
      <c r="AM298" s="88">
        <v>182</v>
      </c>
      <c r="AN298" s="89">
        <v>149</v>
      </c>
      <c r="AO298" s="134"/>
      <c r="AP298" s="135"/>
      <c r="AQ298" s="135"/>
      <c r="AR298" s="135"/>
      <c r="AS298" s="135"/>
      <c r="AT298" s="134"/>
      <c r="AU298" s="135"/>
      <c r="AV298" s="135"/>
      <c r="AW298" s="135"/>
      <c r="AX298" s="135"/>
    </row>
    <row r="299" spans="1:50" s="82" customFormat="1" ht="14.25" customHeight="1">
      <c r="A299" s="83" t="s">
        <v>2764</v>
      </c>
      <c r="B299" s="84">
        <f t="shared" si="569"/>
        <v>476</v>
      </c>
      <c r="C299" s="119">
        <v>238</v>
      </c>
      <c r="D299" s="119">
        <v>238</v>
      </c>
      <c r="E299" s="120">
        <v>278</v>
      </c>
      <c r="F299" s="87" t="s">
        <v>2786</v>
      </c>
      <c r="G299" s="84">
        <f t="shared" si="561"/>
        <v>166</v>
      </c>
      <c r="H299" s="464">
        <v>86</v>
      </c>
      <c r="I299" s="464">
        <v>80</v>
      </c>
      <c r="J299" s="465">
        <v>92</v>
      </c>
      <c r="K299" s="87" t="s">
        <v>2776</v>
      </c>
      <c r="L299" s="84">
        <f t="shared" si="566"/>
        <v>182</v>
      </c>
      <c r="M299" s="525">
        <v>88</v>
      </c>
      <c r="N299" s="525">
        <v>94</v>
      </c>
      <c r="O299" s="526">
        <v>108</v>
      </c>
      <c r="Q299" s="152"/>
      <c r="R299" s="152"/>
      <c r="S299" s="152"/>
      <c r="T299" s="152"/>
      <c r="U299" s="134"/>
      <c r="Z299" s="134"/>
      <c r="AA299" s="135"/>
      <c r="AB299" s="135"/>
      <c r="AC299" s="135"/>
      <c r="AD299" s="135"/>
      <c r="AF299" s="135"/>
      <c r="AG299" s="135"/>
      <c r="AH299" s="135"/>
      <c r="AI299" s="135"/>
      <c r="AJ299" s="87" t="s">
        <v>1953</v>
      </c>
      <c r="AK299" s="84">
        <f t="shared" si="548"/>
        <v>151</v>
      </c>
      <c r="AL299" s="88">
        <v>72</v>
      </c>
      <c r="AM299" s="88">
        <v>79</v>
      </c>
      <c r="AN299" s="89">
        <v>80</v>
      </c>
      <c r="AO299" s="134"/>
      <c r="AP299" s="135"/>
      <c r="AQ299" s="135"/>
      <c r="AR299" s="135"/>
      <c r="AS299" s="135"/>
      <c r="AT299" s="134"/>
      <c r="AU299" s="135"/>
      <c r="AV299" s="135"/>
      <c r="AW299" s="135"/>
      <c r="AX299" s="135"/>
    </row>
    <row r="300" spans="1:50" s="82" customFormat="1" ht="14.25" customHeight="1">
      <c r="A300" s="83" t="s">
        <v>2769</v>
      </c>
      <c r="B300" s="84">
        <f t="shared" si="569"/>
        <v>139</v>
      </c>
      <c r="C300" s="119">
        <v>69</v>
      </c>
      <c r="D300" s="119">
        <v>70</v>
      </c>
      <c r="E300" s="120">
        <v>74</v>
      </c>
      <c r="F300" s="87" t="s">
        <v>2790</v>
      </c>
      <c r="G300" s="84">
        <f t="shared" si="561"/>
        <v>125</v>
      </c>
      <c r="H300" s="146">
        <v>59</v>
      </c>
      <c r="I300" s="146">
        <v>66</v>
      </c>
      <c r="J300" s="147">
        <v>73</v>
      </c>
      <c r="K300" s="87" t="s">
        <v>2779</v>
      </c>
      <c r="L300" s="84">
        <f t="shared" si="566"/>
        <v>455</v>
      </c>
      <c r="M300" s="525">
        <v>237</v>
      </c>
      <c r="N300" s="525">
        <v>218</v>
      </c>
      <c r="O300" s="526">
        <v>360</v>
      </c>
      <c r="Q300" s="152"/>
      <c r="R300" s="152"/>
      <c r="S300" s="152"/>
      <c r="T300" s="152"/>
      <c r="U300" s="134"/>
      <c r="Z300" s="134"/>
      <c r="AA300" s="135"/>
      <c r="AB300" s="135"/>
      <c r="AC300" s="135"/>
      <c r="AD300" s="135"/>
      <c r="AF300" s="135"/>
      <c r="AG300" s="135"/>
      <c r="AH300" s="135"/>
      <c r="AI300" s="135"/>
      <c r="AJ300" s="87" t="s">
        <v>2795</v>
      </c>
      <c r="AK300" s="84">
        <f t="shared" si="548"/>
        <v>165</v>
      </c>
      <c r="AL300" s="88">
        <v>81</v>
      </c>
      <c r="AM300" s="88">
        <v>84</v>
      </c>
      <c r="AN300" s="89">
        <v>87</v>
      </c>
      <c r="AO300" s="134"/>
      <c r="AP300" s="135"/>
      <c r="AQ300" s="135"/>
      <c r="AR300" s="135"/>
      <c r="AS300" s="135"/>
      <c r="AT300" s="134"/>
      <c r="AU300" s="135"/>
      <c r="AV300" s="135"/>
      <c r="AW300" s="135"/>
      <c r="AX300" s="135"/>
    </row>
    <row r="301" spans="1:50" s="82" customFormat="1" ht="14.25" customHeight="1">
      <c r="A301" s="83" t="s">
        <v>2774</v>
      </c>
      <c r="B301" s="84">
        <f t="shared" si="569"/>
        <v>105</v>
      </c>
      <c r="C301" s="119">
        <v>55</v>
      </c>
      <c r="D301" s="119">
        <v>50</v>
      </c>
      <c r="E301" s="120">
        <v>61</v>
      </c>
      <c r="F301" s="87" t="s">
        <v>2793</v>
      </c>
      <c r="G301" s="84">
        <f t="shared" si="561"/>
        <v>151</v>
      </c>
      <c r="H301" s="146">
        <v>76</v>
      </c>
      <c r="I301" s="146">
        <v>75</v>
      </c>
      <c r="J301" s="147">
        <v>81</v>
      </c>
      <c r="K301" s="87" t="s">
        <v>2783</v>
      </c>
      <c r="L301" s="84">
        <f t="shared" si="566"/>
        <v>117</v>
      </c>
      <c r="M301" s="525">
        <v>61</v>
      </c>
      <c r="N301" s="525">
        <v>56</v>
      </c>
      <c r="O301" s="526">
        <v>64</v>
      </c>
      <c r="Q301" s="152"/>
      <c r="R301" s="152"/>
      <c r="S301" s="152"/>
      <c r="T301" s="152"/>
      <c r="U301" s="134"/>
      <c r="Z301" s="134"/>
      <c r="AA301" s="135"/>
      <c r="AB301" s="135"/>
      <c r="AC301" s="135"/>
      <c r="AD301" s="135"/>
      <c r="AF301" s="135"/>
      <c r="AG301" s="135"/>
      <c r="AH301" s="135"/>
      <c r="AI301" s="135"/>
      <c r="AJ301" s="87" t="s">
        <v>2798</v>
      </c>
      <c r="AK301" s="84">
        <f t="shared" si="548"/>
        <v>136</v>
      </c>
      <c r="AL301" s="88">
        <v>71</v>
      </c>
      <c r="AM301" s="88">
        <v>65</v>
      </c>
      <c r="AN301" s="89">
        <v>74</v>
      </c>
      <c r="AO301" s="134"/>
      <c r="AP301" s="135"/>
      <c r="AQ301" s="135"/>
      <c r="AR301" s="135"/>
      <c r="AS301" s="135"/>
      <c r="AT301" s="134"/>
      <c r="AU301" s="135"/>
      <c r="AV301" s="135"/>
      <c r="AW301" s="135"/>
      <c r="AX301" s="135"/>
    </row>
    <row r="302" spans="1:50" s="82" customFormat="1" ht="14.25" customHeight="1">
      <c r="A302" s="83" t="s">
        <v>2777</v>
      </c>
      <c r="B302" s="84">
        <f t="shared" si="569"/>
        <v>119</v>
      </c>
      <c r="C302" s="119">
        <v>60</v>
      </c>
      <c r="D302" s="119">
        <v>59</v>
      </c>
      <c r="E302" s="120">
        <v>73</v>
      </c>
      <c r="F302" s="87" t="s">
        <v>2796</v>
      </c>
      <c r="G302" s="84">
        <f t="shared" si="561"/>
        <v>261</v>
      </c>
      <c r="H302" s="146">
        <v>134</v>
      </c>
      <c r="I302" s="146">
        <v>127</v>
      </c>
      <c r="J302" s="147">
        <v>146</v>
      </c>
      <c r="K302" s="87" t="s">
        <v>2787</v>
      </c>
      <c r="L302" s="84">
        <f t="shared" si="566"/>
        <v>97</v>
      </c>
      <c r="M302" s="525">
        <v>48</v>
      </c>
      <c r="N302" s="525">
        <v>49</v>
      </c>
      <c r="O302" s="526">
        <v>58</v>
      </c>
      <c r="Q302" s="152"/>
      <c r="R302" s="152"/>
      <c r="S302" s="152"/>
      <c r="T302" s="152"/>
      <c r="U302" s="134"/>
      <c r="Z302" s="134"/>
      <c r="AA302" s="135"/>
      <c r="AB302" s="135"/>
      <c r="AC302" s="135"/>
      <c r="AD302" s="135"/>
      <c r="AF302" s="135"/>
      <c r="AG302" s="135"/>
      <c r="AH302" s="135"/>
      <c r="AI302" s="135"/>
      <c r="AJ302" s="87" t="s">
        <v>2802</v>
      </c>
      <c r="AK302" s="84">
        <f t="shared" si="548"/>
        <v>170</v>
      </c>
      <c r="AL302" s="88">
        <v>88</v>
      </c>
      <c r="AM302" s="88">
        <v>82</v>
      </c>
      <c r="AN302" s="89">
        <v>88</v>
      </c>
      <c r="AO302" s="134"/>
      <c r="AP302" s="135"/>
      <c r="AQ302" s="135"/>
      <c r="AR302" s="135"/>
      <c r="AS302" s="135"/>
      <c r="AT302" s="134"/>
      <c r="AU302" s="135"/>
      <c r="AV302" s="135"/>
      <c r="AW302" s="135"/>
      <c r="AX302" s="135"/>
    </row>
    <row r="303" spans="1:50" s="82" customFormat="1" ht="14.25" customHeight="1">
      <c r="A303" s="83" t="s">
        <v>2781</v>
      </c>
      <c r="B303" s="84">
        <f t="shared" si="569"/>
        <v>148</v>
      </c>
      <c r="C303" s="119">
        <v>75</v>
      </c>
      <c r="D303" s="119">
        <v>73</v>
      </c>
      <c r="E303" s="120">
        <v>90</v>
      </c>
      <c r="F303" s="87" t="s">
        <v>2800</v>
      </c>
      <c r="G303" s="84">
        <f t="shared" si="561"/>
        <v>234</v>
      </c>
      <c r="H303" s="146">
        <v>130</v>
      </c>
      <c r="I303" s="146">
        <v>104</v>
      </c>
      <c r="J303" s="147">
        <v>126</v>
      </c>
      <c r="K303" s="87" t="s">
        <v>2791</v>
      </c>
      <c r="L303" s="84">
        <f t="shared" si="566"/>
        <v>82</v>
      </c>
      <c r="M303" s="525">
        <v>39</v>
      </c>
      <c r="N303" s="525">
        <v>43</v>
      </c>
      <c r="O303" s="526">
        <v>56</v>
      </c>
      <c r="Q303" s="152"/>
      <c r="R303" s="152"/>
      <c r="S303" s="152"/>
      <c r="T303" s="152"/>
      <c r="U303" s="134"/>
      <c r="Z303" s="134"/>
      <c r="AA303" s="135"/>
      <c r="AB303" s="135"/>
      <c r="AC303" s="135"/>
      <c r="AD303" s="135"/>
      <c r="AF303" s="135"/>
      <c r="AG303" s="135"/>
      <c r="AH303" s="135"/>
      <c r="AI303" s="135"/>
      <c r="AJ303" s="87" t="s">
        <v>2806</v>
      </c>
      <c r="AK303" s="84">
        <f t="shared" si="548"/>
        <v>99</v>
      </c>
      <c r="AL303" s="88">
        <v>47</v>
      </c>
      <c r="AM303" s="88">
        <v>52</v>
      </c>
      <c r="AN303" s="89">
        <v>61</v>
      </c>
      <c r="AO303" s="134"/>
      <c r="AP303" s="135"/>
      <c r="AQ303" s="135"/>
      <c r="AR303" s="135"/>
      <c r="AS303" s="135"/>
      <c r="AT303" s="134"/>
      <c r="AU303" s="135"/>
      <c r="AV303" s="135"/>
      <c r="AW303" s="135"/>
      <c r="AX303" s="135"/>
    </row>
    <row r="304" spans="1:50" s="82" customFormat="1" ht="14.25" customHeight="1">
      <c r="A304" s="83" t="s">
        <v>2785</v>
      </c>
      <c r="B304" s="84">
        <f t="shared" si="569"/>
        <v>93</v>
      </c>
      <c r="C304" s="119">
        <v>39</v>
      </c>
      <c r="D304" s="119">
        <v>54</v>
      </c>
      <c r="E304" s="120">
        <v>49</v>
      </c>
      <c r="F304" s="87" t="s">
        <v>2804</v>
      </c>
      <c r="G304" s="84">
        <f t="shared" si="561"/>
        <v>170</v>
      </c>
      <c r="H304" s="146">
        <v>81</v>
      </c>
      <c r="I304" s="146">
        <v>89</v>
      </c>
      <c r="J304" s="147">
        <v>81</v>
      </c>
      <c r="K304" s="87" t="s">
        <v>2794</v>
      </c>
      <c r="L304" s="84">
        <f t="shared" si="566"/>
        <v>65</v>
      </c>
      <c r="M304" s="525">
        <v>32</v>
      </c>
      <c r="N304" s="525">
        <v>33</v>
      </c>
      <c r="O304" s="526">
        <v>42</v>
      </c>
      <c r="Q304" s="135"/>
      <c r="R304" s="135"/>
      <c r="S304" s="135"/>
      <c r="T304" s="135"/>
      <c r="U304" s="134"/>
      <c r="Z304" s="134"/>
      <c r="AA304" s="135"/>
      <c r="AB304" s="135"/>
      <c r="AC304" s="135"/>
      <c r="AD304" s="135"/>
      <c r="AF304" s="135"/>
      <c r="AG304" s="135"/>
      <c r="AH304" s="135"/>
      <c r="AI304" s="135"/>
      <c r="AJ304" s="87" t="s">
        <v>2809</v>
      </c>
      <c r="AK304" s="84">
        <f t="shared" si="548"/>
        <v>64</v>
      </c>
      <c r="AL304" s="88">
        <v>29</v>
      </c>
      <c r="AM304" s="88">
        <v>35</v>
      </c>
      <c r="AN304" s="89">
        <v>38</v>
      </c>
      <c r="AO304" s="134"/>
      <c r="AP304" s="135"/>
      <c r="AQ304" s="135"/>
      <c r="AR304" s="135"/>
      <c r="AS304" s="135"/>
      <c r="AT304" s="134"/>
      <c r="AU304" s="135"/>
      <c r="AV304" s="135"/>
      <c r="AW304" s="135"/>
      <c r="AX304" s="135"/>
    </row>
    <row r="305" spans="1:50" s="82" customFormat="1" ht="14.25" customHeight="1">
      <c r="A305" s="83" t="s">
        <v>2789</v>
      </c>
      <c r="B305" s="84">
        <f t="shared" si="569"/>
        <v>148</v>
      </c>
      <c r="C305" s="119">
        <v>66</v>
      </c>
      <c r="D305" s="119">
        <v>82</v>
      </c>
      <c r="E305" s="120">
        <v>97</v>
      </c>
      <c r="F305" s="87" t="s">
        <v>2808</v>
      </c>
      <c r="G305" s="84">
        <f t="shared" si="561"/>
        <v>229</v>
      </c>
      <c r="H305" s="146">
        <v>114</v>
      </c>
      <c r="I305" s="146">
        <v>115</v>
      </c>
      <c r="J305" s="147">
        <v>115</v>
      </c>
      <c r="K305" s="87" t="s">
        <v>2797</v>
      </c>
      <c r="L305" s="84">
        <f t="shared" si="566"/>
        <v>57</v>
      </c>
      <c r="M305" s="525">
        <v>33</v>
      </c>
      <c r="N305" s="525">
        <v>24</v>
      </c>
      <c r="O305" s="526">
        <v>35</v>
      </c>
      <c r="Q305" s="135"/>
      <c r="R305" s="135"/>
      <c r="S305" s="135"/>
      <c r="T305" s="135"/>
      <c r="U305" s="134"/>
      <c r="Z305" s="134"/>
      <c r="AA305" s="135"/>
      <c r="AB305" s="135"/>
      <c r="AC305" s="135"/>
      <c r="AD305" s="135"/>
      <c r="AF305" s="135"/>
      <c r="AG305" s="135"/>
      <c r="AH305" s="135"/>
      <c r="AI305" s="135"/>
      <c r="AJ305" s="87" t="s">
        <v>1970</v>
      </c>
      <c r="AK305" s="84">
        <f t="shared" si="548"/>
        <v>182</v>
      </c>
      <c r="AL305" s="88">
        <v>84</v>
      </c>
      <c r="AM305" s="88">
        <v>98</v>
      </c>
      <c r="AN305" s="89">
        <v>112</v>
      </c>
      <c r="AO305" s="134"/>
      <c r="AP305" s="135"/>
      <c r="AQ305" s="135"/>
      <c r="AR305" s="135"/>
      <c r="AS305" s="135"/>
      <c r="AT305" s="134"/>
      <c r="AU305" s="135"/>
      <c r="AV305" s="135"/>
      <c r="AW305" s="135"/>
      <c r="AX305" s="135"/>
    </row>
    <row r="306" spans="1:50" s="82" customFormat="1" ht="14.25" customHeight="1">
      <c r="A306" s="83" t="s">
        <v>2792</v>
      </c>
      <c r="B306" s="84">
        <f t="shared" si="569"/>
        <v>245</v>
      </c>
      <c r="C306" s="119">
        <v>116</v>
      </c>
      <c r="D306" s="119">
        <v>129</v>
      </c>
      <c r="E306" s="120">
        <v>168</v>
      </c>
      <c r="F306" s="87" t="s">
        <v>2811</v>
      </c>
      <c r="G306" s="84">
        <f t="shared" si="561"/>
        <v>732</v>
      </c>
      <c r="H306" s="146">
        <v>364</v>
      </c>
      <c r="I306" s="146">
        <v>368</v>
      </c>
      <c r="J306" s="147">
        <v>329</v>
      </c>
      <c r="K306" s="87" t="s">
        <v>2801</v>
      </c>
      <c r="L306" s="84">
        <f t="shared" si="566"/>
        <v>87</v>
      </c>
      <c r="M306" s="525">
        <v>44</v>
      </c>
      <c r="N306" s="525">
        <v>43</v>
      </c>
      <c r="O306" s="526">
        <v>49</v>
      </c>
      <c r="Q306" s="135"/>
      <c r="R306" s="135"/>
      <c r="S306" s="135"/>
      <c r="T306" s="135"/>
      <c r="U306" s="134"/>
      <c r="Z306" s="134"/>
      <c r="AA306" s="135"/>
      <c r="AB306" s="135"/>
      <c r="AC306" s="135"/>
      <c r="AD306" s="135"/>
      <c r="AF306" s="135"/>
      <c r="AG306" s="135"/>
      <c r="AH306" s="135"/>
      <c r="AI306" s="135"/>
      <c r="AJ306" s="87" t="s">
        <v>2815</v>
      </c>
      <c r="AK306" s="84">
        <f t="shared" si="548"/>
        <v>85</v>
      </c>
      <c r="AL306" s="88">
        <v>51</v>
      </c>
      <c r="AM306" s="88">
        <v>34</v>
      </c>
      <c r="AN306" s="89">
        <v>48</v>
      </c>
      <c r="AO306" s="134"/>
      <c r="AP306" s="135"/>
      <c r="AQ306" s="135"/>
      <c r="AR306" s="135"/>
      <c r="AS306" s="135"/>
      <c r="AT306" s="134"/>
      <c r="AU306" s="135"/>
      <c r="AV306" s="135"/>
      <c r="AW306" s="135"/>
      <c r="AX306" s="135"/>
    </row>
    <row r="307" spans="1:50" s="82" customFormat="1" ht="14.25" customHeight="1">
      <c r="A307" s="83" t="s">
        <v>1689</v>
      </c>
      <c r="B307" s="84">
        <f t="shared" si="569"/>
        <v>193</v>
      </c>
      <c r="C307" s="119">
        <v>94</v>
      </c>
      <c r="D307" s="119">
        <v>99</v>
      </c>
      <c r="E307" s="120">
        <v>117</v>
      </c>
      <c r="F307" s="87" t="s">
        <v>2813</v>
      </c>
      <c r="G307" s="84">
        <f t="shared" si="561"/>
        <v>1019</v>
      </c>
      <c r="H307" s="146">
        <v>516</v>
      </c>
      <c r="I307" s="146">
        <v>503</v>
      </c>
      <c r="J307" s="147">
        <v>663</v>
      </c>
      <c r="K307" s="87" t="s">
        <v>2805</v>
      </c>
      <c r="L307" s="84">
        <f t="shared" si="566"/>
        <v>75</v>
      </c>
      <c r="M307" s="525">
        <v>46</v>
      </c>
      <c r="N307" s="525">
        <v>29</v>
      </c>
      <c r="O307" s="526">
        <v>36</v>
      </c>
      <c r="Q307" s="135"/>
      <c r="R307" s="135"/>
      <c r="S307" s="135"/>
      <c r="T307" s="135"/>
      <c r="U307" s="134"/>
      <c r="Z307" s="134"/>
      <c r="AA307" s="135"/>
      <c r="AB307" s="135"/>
      <c r="AC307" s="135"/>
      <c r="AD307" s="135"/>
      <c r="AF307" s="135"/>
      <c r="AG307" s="135"/>
      <c r="AH307" s="135"/>
      <c r="AI307" s="135"/>
      <c r="AJ307" s="87" t="s">
        <v>2819</v>
      </c>
      <c r="AK307" s="84">
        <f t="shared" si="548"/>
        <v>95</v>
      </c>
      <c r="AL307" s="88">
        <v>44</v>
      </c>
      <c r="AM307" s="88">
        <v>51</v>
      </c>
      <c r="AN307" s="89">
        <v>60</v>
      </c>
      <c r="AO307" s="134"/>
      <c r="AP307" s="135"/>
      <c r="AQ307" s="135"/>
      <c r="AR307" s="135"/>
      <c r="AS307" s="135"/>
      <c r="AT307" s="134"/>
      <c r="AU307" s="135"/>
      <c r="AV307" s="135"/>
      <c r="AW307" s="135"/>
      <c r="AX307" s="135"/>
    </row>
    <row r="308" spans="1:50" s="82" customFormat="1" ht="14.25" customHeight="1">
      <c r="A308" s="83" t="s">
        <v>2799</v>
      </c>
      <c r="B308" s="84">
        <f t="shared" si="569"/>
        <v>247</v>
      </c>
      <c r="C308" s="119">
        <v>117</v>
      </c>
      <c r="D308" s="119">
        <v>130</v>
      </c>
      <c r="E308" s="120">
        <v>156</v>
      </c>
      <c r="F308" s="87" t="s">
        <v>2817</v>
      </c>
      <c r="G308" s="84">
        <f t="shared" si="561"/>
        <v>258</v>
      </c>
      <c r="H308" s="146">
        <v>136</v>
      </c>
      <c r="I308" s="146">
        <v>122</v>
      </c>
      <c r="J308" s="147">
        <v>140</v>
      </c>
      <c r="K308" s="97" t="s">
        <v>275</v>
      </c>
      <c r="L308" s="98">
        <f t="shared" si="566"/>
        <v>1029</v>
      </c>
      <c r="M308" s="98">
        <f>SUM(M309:M319)</f>
        <v>494</v>
      </c>
      <c r="N308" s="98">
        <f t="shared" ref="N308:O308" si="570">SUM(N309:N319)</f>
        <v>535</v>
      </c>
      <c r="O308" s="121">
        <f t="shared" si="570"/>
        <v>631</v>
      </c>
      <c r="Q308" s="135"/>
      <c r="R308" s="135"/>
      <c r="S308" s="135"/>
      <c r="T308" s="135"/>
      <c r="U308" s="134"/>
      <c r="Z308" s="134"/>
      <c r="AA308" s="135"/>
      <c r="AB308" s="135"/>
      <c r="AC308" s="135"/>
      <c r="AD308" s="135"/>
      <c r="AF308" s="135"/>
      <c r="AG308" s="135"/>
      <c r="AH308" s="135"/>
      <c r="AI308" s="135"/>
      <c r="AJ308" s="87" t="s">
        <v>2822</v>
      </c>
      <c r="AK308" s="84">
        <f t="shared" si="548"/>
        <v>88</v>
      </c>
      <c r="AL308" s="88">
        <v>47</v>
      </c>
      <c r="AM308" s="88">
        <v>41</v>
      </c>
      <c r="AN308" s="89">
        <v>56</v>
      </c>
      <c r="AO308" s="134"/>
      <c r="AP308" s="135"/>
      <c r="AQ308" s="135"/>
      <c r="AR308" s="135"/>
      <c r="AS308" s="135"/>
      <c r="AT308" s="134"/>
      <c r="AU308" s="135"/>
      <c r="AV308" s="135"/>
      <c r="AW308" s="135"/>
      <c r="AX308" s="135"/>
    </row>
    <row r="309" spans="1:50" s="82" customFormat="1" ht="14.25" customHeight="1">
      <c r="A309" s="83" t="s">
        <v>2803</v>
      </c>
      <c r="B309" s="84">
        <f t="shared" si="569"/>
        <v>88</v>
      </c>
      <c r="C309" s="119">
        <v>47</v>
      </c>
      <c r="D309" s="119">
        <v>41</v>
      </c>
      <c r="E309" s="120">
        <v>55</v>
      </c>
      <c r="F309" s="87" t="s">
        <v>2821</v>
      </c>
      <c r="G309" s="84">
        <f t="shared" si="561"/>
        <v>83</v>
      </c>
      <c r="H309" s="146">
        <v>42</v>
      </c>
      <c r="I309" s="146">
        <v>41</v>
      </c>
      <c r="J309" s="147">
        <v>61</v>
      </c>
      <c r="K309" s="87" t="s">
        <v>2812</v>
      </c>
      <c r="L309" s="84">
        <f t="shared" si="566"/>
        <v>62</v>
      </c>
      <c r="M309" s="88">
        <v>31</v>
      </c>
      <c r="N309" s="88">
        <v>31</v>
      </c>
      <c r="O309" s="89">
        <v>32</v>
      </c>
      <c r="Q309" s="135"/>
      <c r="R309" s="135"/>
      <c r="S309" s="135"/>
      <c r="T309" s="135"/>
      <c r="U309" s="134"/>
      <c r="Z309" s="134"/>
      <c r="AA309" s="135"/>
      <c r="AB309" s="135"/>
      <c r="AC309" s="135"/>
      <c r="AD309" s="135"/>
      <c r="AF309" s="135"/>
      <c r="AG309" s="135"/>
      <c r="AH309" s="135"/>
      <c r="AI309" s="135"/>
      <c r="AJ309" s="87" t="s">
        <v>2826</v>
      </c>
      <c r="AK309" s="84">
        <f t="shared" si="548"/>
        <v>139</v>
      </c>
      <c r="AL309" s="88">
        <v>68</v>
      </c>
      <c r="AM309" s="88">
        <v>71</v>
      </c>
      <c r="AN309" s="89">
        <v>77</v>
      </c>
      <c r="AO309" s="134"/>
      <c r="AP309" s="135"/>
      <c r="AQ309" s="135"/>
      <c r="AR309" s="135"/>
      <c r="AS309" s="135"/>
      <c r="AT309" s="134"/>
      <c r="AU309" s="135"/>
      <c r="AV309" s="135"/>
      <c r="AW309" s="135"/>
      <c r="AX309" s="135"/>
    </row>
    <row r="310" spans="1:50" s="82" customFormat="1" ht="14.25" customHeight="1">
      <c r="A310" s="83" t="s">
        <v>2807</v>
      </c>
      <c r="B310" s="84">
        <f t="shared" si="569"/>
        <v>145</v>
      </c>
      <c r="C310" s="119">
        <v>73</v>
      </c>
      <c r="D310" s="119">
        <v>72</v>
      </c>
      <c r="E310" s="120">
        <v>89</v>
      </c>
      <c r="F310" s="87" t="s">
        <v>2824</v>
      </c>
      <c r="G310" s="84">
        <f t="shared" si="561"/>
        <v>223</v>
      </c>
      <c r="H310" s="146">
        <v>120</v>
      </c>
      <c r="I310" s="146">
        <v>103</v>
      </c>
      <c r="J310" s="147">
        <v>141</v>
      </c>
      <c r="K310" s="87" t="s">
        <v>2814</v>
      </c>
      <c r="L310" s="84">
        <f t="shared" si="566"/>
        <v>92</v>
      </c>
      <c r="M310" s="88">
        <v>44</v>
      </c>
      <c r="N310" s="88">
        <v>48</v>
      </c>
      <c r="O310" s="89">
        <v>54</v>
      </c>
      <c r="Q310" s="135"/>
      <c r="R310" s="135"/>
      <c r="S310" s="135"/>
      <c r="T310" s="135"/>
      <c r="U310" s="134"/>
      <c r="Z310" s="134"/>
      <c r="AA310" s="135"/>
      <c r="AB310" s="135"/>
      <c r="AC310" s="135"/>
      <c r="AD310" s="135"/>
      <c r="AF310" s="135"/>
      <c r="AG310" s="135"/>
      <c r="AH310" s="135"/>
      <c r="AI310" s="135"/>
      <c r="AJ310" s="87" t="s">
        <v>2828</v>
      </c>
      <c r="AK310" s="84">
        <f t="shared" si="548"/>
        <v>52</v>
      </c>
      <c r="AL310" s="88">
        <v>25</v>
      </c>
      <c r="AM310" s="88">
        <v>27</v>
      </c>
      <c r="AN310" s="89">
        <v>33</v>
      </c>
      <c r="AO310" s="134"/>
      <c r="AP310" s="135"/>
      <c r="AQ310" s="135"/>
      <c r="AR310" s="135"/>
      <c r="AS310" s="135"/>
      <c r="AT310" s="134"/>
      <c r="AU310" s="135"/>
      <c r="AV310" s="135"/>
      <c r="AW310" s="135"/>
      <c r="AX310" s="135"/>
    </row>
    <row r="311" spans="1:50" s="82" customFormat="1" ht="14.25" customHeight="1">
      <c r="A311" s="83" t="s">
        <v>2810</v>
      </c>
      <c r="B311" s="84">
        <f t="shared" si="569"/>
        <v>75</v>
      </c>
      <c r="C311" s="119">
        <v>38</v>
      </c>
      <c r="D311" s="119">
        <v>37</v>
      </c>
      <c r="E311" s="120">
        <v>44</v>
      </c>
      <c r="F311" s="87" t="s">
        <v>2827</v>
      </c>
      <c r="G311" s="84">
        <f t="shared" si="561"/>
        <v>178</v>
      </c>
      <c r="H311" s="119">
        <v>103</v>
      </c>
      <c r="I311" s="119">
        <v>75</v>
      </c>
      <c r="J311" s="120">
        <v>113</v>
      </c>
      <c r="K311" s="87" t="s">
        <v>2818</v>
      </c>
      <c r="L311" s="84">
        <f t="shared" si="566"/>
        <v>94</v>
      </c>
      <c r="M311" s="88">
        <v>43</v>
      </c>
      <c r="N311" s="88">
        <v>51</v>
      </c>
      <c r="O311" s="89">
        <v>68</v>
      </c>
      <c r="Q311" s="135"/>
      <c r="R311" s="135"/>
      <c r="S311" s="135"/>
      <c r="T311" s="135"/>
      <c r="U311" s="134"/>
      <c r="Z311" s="134"/>
      <c r="AA311" s="135"/>
      <c r="AB311" s="135"/>
      <c r="AC311" s="135"/>
      <c r="AD311" s="135"/>
      <c r="AF311" s="135"/>
      <c r="AG311" s="135"/>
      <c r="AH311" s="135"/>
      <c r="AI311" s="135"/>
      <c r="AJ311" s="87" t="s">
        <v>2830</v>
      </c>
      <c r="AK311" s="84">
        <f t="shared" si="548"/>
        <v>98</v>
      </c>
      <c r="AL311" s="88">
        <v>43</v>
      </c>
      <c r="AM311" s="88">
        <v>55</v>
      </c>
      <c r="AN311" s="89">
        <v>65</v>
      </c>
      <c r="AO311" s="134"/>
      <c r="AP311" s="135"/>
      <c r="AQ311" s="135"/>
      <c r="AR311" s="135"/>
      <c r="AS311" s="135"/>
      <c r="AT311" s="134"/>
      <c r="AU311" s="135"/>
      <c r="AV311" s="135"/>
      <c r="AW311" s="135"/>
      <c r="AX311" s="135"/>
    </row>
    <row r="312" spans="1:50" s="82" customFormat="1" ht="14.25" customHeight="1">
      <c r="A312" s="83" t="s">
        <v>2076</v>
      </c>
      <c r="B312" s="84">
        <f t="shared" si="569"/>
        <v>131</v>
      </c>
      <c r="C312" s="119">
        <v>65</v>
      </c>
      <c r="D312" s="119">
        <v>66</v>
      </c>
      <c r="E312" s="120">
        <v>75</v>
      </c>
      <c r="F312" s="87" t="s">
        <v>2829</v>
      </c>
      <c r="G312" s="84">
        <f t="shared" si="561"/>
        <v>98</v>
      </c>
      <c r="H312" s="119">
        <v>49</v>
      </c>
      <c r="I312" s="119">
        <v>49</v>
      </c>
      <c r="J312" s="120">
        <v>68</v>
      </c>
      <c r="K312" s="87" t="s">
        <v>909</v>
      </c>
      <c r="L312" s="84">
        <f t="shared" si="566"/>
        <v>77</v>
      </c>
      <c r="M312" s="88">
        <v>36</v>
      </c>
      <c r="N312" s="88">
        <v>41</v>
      </c>
      <c r="O312" s="89">
        <v>57</v>
      </c>
      <c r="Q312" s="135"/>
      <c r="R312" s="135"/>
      <c r="S312" s="135"/>
      <c r="T312" s="135"/>
      <c r="U312" s="134"/>
      <c r="Z312" s="134"/>
      <c r="AA312" s="135"/>
      <c r="AB312" s="135"/>
      <c r="AC312" s="135"/>
      <c r="AD312" s="135"/>
      <c r="AF312" s="135"/>
      <c r="AG312" s="135"/>
      <c r="AH312" s="135"/>
      <c r="AI312" s="135"/>
      <c r="AJ312" s="87" t="s">
        <v>2833</v>
      </c>
      <c r="AK312" s="84">
        <f t="shared" si="548"/>
        <v>356</v>
      </c>
      <c r="AL312" s="88">
        <v>147</v>
      </c>
      <c r="AM312" s="88">
        <v>209</v>
      </c>
      <c r="AN312" s="89">
        <v>222</v>
      </c>
      <c r="AO312" s="134"/>
      <c r="AP312" s="135"/>
      <c r="AQ312" s="135"/>
      <c r="AR312" s="135"/>
      <c r="AS312" s="135"/>
      <c r="AT312" s="134"/>
      <c r="AU312" s="135"/>
      <c r="AV312" s="135"/>
      <c r="AW312" s="135"/>
      <c r="AX312" s="135"/>
    </row>
    <row r="313" spans="1:50" s="82" customFormat="1" ht="14.25" customHeight="1">
      <c r="A313" s="83" t="s">
        <v>2816</v>
      </c>
      <c r="B313" s="84">
        <f t="shared" si="569"/>
        <v>296</v>
      </c>
      <c r="C313" s="119">
        <v>153</v>
      </c>
      <c r="D313" s="119">
        <v>143</v>
      </c>
      <c r="E313" s="120">
        <v>166</v>
      </c>
      <c r="F313" s="87" t="s">
        <v>2832</v>
      </c>
      <c r="G313" s="84">
        <f t="shared" si="561"/>
        <v>220</v>
      </c>
      <c r="H313" s="119">
        <v>108</v>
      </c>
      <c r="I313" s="119">
        <v>112</v>
      </c>
      <c r="J313" s="120">
        <v>127</v>
      </c>
      <c r="K313" s="87" t="s">
        <v>2825</v>
      </c>
      <c r="L313" s="84">
        <f t="shared" si="566"/>
        <v>182</v>
      </c>
      <c r="M313" s="88">
        <v>69</v>
      </c>
      <c r="N313" s="88">
        <v>113</v>
      </c>
      <c r="O313" s="89">
        <v>94</v>
      </c>
      <c r="Q313" s="135"/>
      <c r="R313" s="135"/>
      <c r="S313" s="135"/>
      <c r="T313" s="135"/>
      <c r="U313" s="134"/>
      <c r="Z313" s="134"/>
      <c r="AA313" s="135"/>
      <c r="AB313" s="135"/>
      <c r="AC313" s="135"/>
      <c r="AD313" s="135"/>
      <c r="AF313" s="135"/>
      <c r="AG313" s="135"/>
      <c r="AH313" s="135"/>
      <c r="AI313" s="135"/>
      <c r="AJ313" s="87" t="s">
        <v>2836</v>
      </c>
      <c r="AK313" s="84">
        <f t="shared" si="548"/>
        <v>35</v>
      </c>
      <c r="AL313" s="88">
        <v>19</v>
      </c>
      <c r="AM313" s="88">
        <v>16</v>
      </c>
      <c r="AN313" s="89">
        <v>19</v>
      </c>
      <c r="AO313" s="134"/>
      <c r="AP313" s="135"/>
      <c r="AQ313" s="135"/>
      <c r="AR313" s="135"/>
      <c r="AS313" s="135"/>
      <c r="AT313" s="134"/>
      <c r="AU313" s="135"/>
      <c r="AV313" s="135"/>
      <c r="AW313" s="135"/>
      <c r="AX313" s="135"/>
    </row>
    <row r="314" spans="1:50" s="82" customFormat="1" ht="14.25" customHeight="1">
      <c r="A314" s="83" t="s">
        <v>2820</v>
      </c>
      <c r="B314" s="84">
        <f t="shared" si="569"/>
        <v>115</v>
      </c>
      <c r="C314" s="119">
        <v>63</v>
      </c>
      <c r="D314" s="119">
        <v>52</v>
      </c>
      <c r="E314" s="120">
        <v>60</v>
      </c>
      <c r="F314" s="87" t="s">
        <v>2835</v>
      </c>
      <c r="G314" s="84">
        <f t="shared" si="561"/>
        <v>100</v>
      </c>
      <c r="H314" s="119">
        <v>50</v>
      </c>
      <c r="I314" s="119">
        <v>50</v>
      </c>
      <c r="J314" s="120">
        <v>51</v>
      </c>
      <c r="K314" s="87" t="s">
        <v>1413</v>
      </c>
      <c r="L314" s="84">
        <f t="shared" si="566"/>
        <v>74</v>
      </c>
      <c r="M314" s="88">
        <v>52</v>
      </c>
      <c r="N314" s="88">
        <v>22</v>
      </c>
      <c r="O314" s="89">
        <v>43</v>
      </c>
      <c r="Q314" s="135"/>
      <c r="R314" s="135"/>
      <c r="S314" s="135"/>
      <c r="T314" s="135"/>
      <c r="U314" s="134"/>
      <c r="Z314" s="134"/>
      <c r="AA314" s="135"/>
      <c r="AB314" s="135"/>
      <c r="AC314" s="135"/>
      <c r="AD314" s="135"/>
      <c r="AF314" s="135"/>
      <c r="AG314" s="135"/>
      <c r="AH314" s="135"/>
      <c r="AI314" s="135"/>
      <c r="AJ314" s="87" t="s">
        <v>2840</v>
      </c>
      <c r="AK314" s="84">
        <f t="shared" si="548"/>
        <v>70</v>
      </c>
      <c r="AL314" s="88">
        <v>38</v>
      </c>
      <c r="AM314" s="88">
        <v>32</v>
      </c>
      <c r="AN314" s="89">
        <v>45</v>
      </c>
      <c r="AO314" s="134"/>
      <c r="AP314" s="135"/>
      <c r="AQ314" s="135"/>
      <c r="AR314" s="135"/>
      <c r="AS314" s="135"/>
      <c r="AT314" s="134"/>
      <c r="AU314" s="135"/>
      <c r="AV314" s="135"/>
      <c r="AW314" s="135"/>
      <c r="AX314" s="135"/>
    </row>
    <row r="315" spans="1:50" s="82" customFormat="1" ht="14.25" customHeight="1">
      <c r="A315" s="83" t="s">
        <v>2823</v>
      </c>
      <c r="B315" s="84">
        <f t="shared" si="569"/>
        <v>95</v>
      </c>
      <c r="C315" s="119">
        <v>42</v>
      </c>
      <c r="D315" s="119">
        <v>53</v>
      </c>
      <c r="E315" s="120">
        <v>56</v>
      </c>
      <c r="F315" s="87" t="s">
        <v>2838</v>
      </c>
      <c r="G315" s="84">
        <f t="shared" si="561"/>
        <v>114</v>
      </c>
      <c r="H315" s="119">
        <v>56</v>
      </c>
      <c r="I315" s="119">
        <v>58</v>
      </c>
      <c r="J315" s="120">
        <v>68</v>
      </c>
      <c r="K315" s="87" t="s">
        <v>1583</v>
      </c>
      <c r="L315" s="84">
        <f t="shared" si="566"/>
        <v>83</v>
      </c>
      <c r="M315" s="88">
        <v>38</v>
      </c>
      <c r="N315" s="88">
        <v>45</v>
      </c>
      <c r="O315" s="89">
        <v>52</v>
      </c>
      <c r="Q315" s="135"/>
      <c r="R315" s="135"/>
      <c r="S315" s="135"/>
      <c r="T315" s="135"/>
      <c r="U315" s="134"/>
      <c r="Z315" s="134"/>
      <c r="AA315" s="135"/>
      <c r="AB315" s="135"/>
      <c r="AC315" s="135"/>
      <c r="AD315" s="135"/>
      <c r="AF315" s="135"/>
      <c r="AG315" s="135"/>
      <c r="AH315" s="135"/>
      <c r="AI315" s="135"/>
      <c r="AJ315" s="97" t="s">
        <v>424</v>
      </c>
      <c r="AK315" s="98">
        <f t="shared" si="548"/>
        <v>1507</v>
      </c>
      <c r="AL315" s="99">
        <f>SUM(AL316:AL335)</f>
        <v>727</v>
      </c>
      <c r="AM315" s="99">
        <f t="shared" ref="AM315:AN315" si="571">SUM(AM316:AM335)</f>
        <v>780</v>
      </c>
      <c r="AN315" s="100">
        <f t="shared" si="571"/>
        <v>889</v>
      </c>
      <c r="AO315" s="134"/>
      <c r="AP315" s="135"/>
      <c r="AQ315" s="135"/>
      <c r="AR315" s="135"/>
      <c r="AS315" s="135"/>
      <c r="AT315" s="134"/>
      <c r="AU315" s="135"/>
      <c r="AV315" s="135"/>
      <c r="AW315" s="135"/>
      <c r="AX315" s="135"/>
    </row>
    <row r="316" spans="1:50" s="82" customFormat="1" ht="14.25" customHeight="1">
      <c r="A316" s="83" t="s">
        <v>2662</v>
      </c>
      <c r="B316" s="84">
        <f t="shared" si="569"/>
        <v>151</v>
      </c>
      <c r="C316" s="119">
        <v>78</v>
      </c>
      <c r="D316" s="119">
        <v>73</v>
      </c>
      <c r="E316" s="120">
        <v>81</v>
      </c>
      <c r="F316" s="87" t="s">
        <v>2842</v>
      </c>
      <c r="G316" s="84">
        <f t="shared" si="561"/>
        <v>260</v>
      </c>
      <c r="H316" s="119">
        <v>139</v>
      </c>
      <c r="I316" s="119">
        <v>121</v>
      </c>
      <c r="J316" s="120">
        <v>148</v>
      </c>
      <c r="K316" s="87" t="s">
        <v>1591</v>
      </c>
      <c r="L316" s="84">
        <f t="shared" si="566"/>
        <v>64</v>
      </c>
      <c r="M316" s="88">
        <v>26</v>
      </c>
      <c r="N316" s="88">
        <v>38</v>
      </c>
      <c r="O316" s="89">
        <v>41</v>
      </c>
      <c r="Q316" s="135"/>
      <c r="R316" s="135"/>
      <c r="S316" s="135"/>
      <c r="T316" s="135"/>
      <c r="U316" s="134"/>
      <c r="Z316" s="134"/>
      <c r="AA316" s="135"/>
      <c r="AB316" s="135"/>
      <c r="AC316" s="135"/>
      <c r="AD316" s="135"/>
      <c r="AF316" s="135"/>
      <c r="AG316" s="135"/>
      <c r="AH316" s="135"/>
      <c r="AI316" s="135"/>
      <c r="AJ316" s="87" t="s">
        <v>2845</v>
      </c>
      <c r="AK316" s="84">
        <f t="shared" si="548"/>
        <v>206</v>
      </c>
      <c r="AL316" s="90">
        <v>87</v>
      </c>
      <c r="AM316" s="90">
        <v>119</v>
      </c>
      <c r="AN316" s="91">
        <v>113</v>
      </c>
      <c r="AO316" s="134"/>
      <c r="AP316" s="135"/>
      <c r="AQ316" s="135"/>
      <c r="AR316" s="135"/>
      <c r="AS316" s="135"/>
      <c r="AT316" s="134"/>
      <c r="AU316" s="135"/>
      <c r="AV316" s="135"/>
      <c r="AW316" s="135"/>
      <c r="AX316" s="135"/>
    </row>
    <row r="317" spans="1:50" s="82" customFormat="1" ht="14.25" customHeight="1">
      <c r="A317" s="83" t="s">
        <v>681</v>
      </c>
      <c r="B317" s="84">
        <f t="shared" si="569"/>
        <v>96</v>
      </c>
      <c r="C317" s="119">
        <v>46</v>
      </c>
      <c r="D317" s="119">
        <v>50</v>
      </c>
      <c r="E317" s="120">
        <v>60</v>
      </c>
      <c r="F317" s="97" t="s">
        <v>250</v>
      </c>
      <c r="G317" s="98">
        <f t="shared" si="561"/>
        <v>5691</v>
      </c>
      <c r="H317" s="99">
        <f>SUM(H318:H335)</f>
        <v>2986</v>
      </c>
      <c r="I317" s="99">
        <f t="shared" ref="I317:J317" si="572">SUM(I318:I335)</f>
        <v>2705</v>
      </c>
      <c r="J317" s="100">
        <f t="shared" si="572"/>
        <v>2999</v>
      </c>
      <c r="K317" s="87" t="s">
        <v>1011</v>
      </c>
      <c r="L317" s="84">
        <f t="shared" si="566"/>
        <v>108</v>
      </c>
      <c r="M317" s="88">
        <v>57</v>
      </c>
      <c r="N317" s="88">
        <v>51</v>
      </c>
      <c r="O317" s="89">
        <v>67</v>
      </c>
      <c r="Q317" s="135"/>
      <c r="R317" s="135"/>
      <c r="S317" s="135"/>
      <c r="T317" s="135"/>
      <c r="U317" s="134"/>
      <c r="Z317" s="134"/>
      <c r="AA317" s="135"/>
      <c r="AB317" s="135"/>
      <c r="AC317" s="135"/>
      <c r="AD317" s="135"/>
      <c r="AF317" s="135"/>
      <c r="AG317" s="135"/>
      <c r="AH317" s="135"/>
      <c r="AI317" s="135"/>
      <c r="AJ317" s="87" t="s">
        <v>2848</v>
      </c>
      <c r="AK317" s="84">
        <f t="shared" si="548"/>
        <v>76</v>
      </c>
      <c r="AL317" s="90">
        <v>31</v>
      </c>
      <c r="AM317" s="90">
        <v>45</v>
      </c>
      <c r="AN317" s="91">
        <v>48</v>
      </c>
      <c r="AO317" s="134"/>
      <c r="AP317" s="135"/>
      <c r="AQ317" s="135"/>
      <c r="AR317" s="135"/>
      <c r="AS317" s="135"/>
      <c r="AT317" s="134"/>
      <c r="AU317" s="135"/>
      <c r="AV317" s="135"/>
      <c r="AW317" s="135"/>
      <c r="AX317" s="135"/>
    </row>
    <row r="318" spans="1:50" s="82" customFormat="1" ht="14.25" customHeight="1">
      <c r="A318" s="83" t="s">
        <v>2831</v>
      </c>
      <c r="B318" s="84">
        <f t="shared" si="569"/>
        <v>61</v>
      </c>
      <c r="C318" s="119">
        <v>29</v>
      </c>
      <c r="D318" s="119">
        <v>32</v>
      </c>
      <c r="E318" s="120">
        <v>40</v>
      </c>
      <c r="F318" s="87" t="s">
        <v>2847</v>
      </c>
      <c r="G318" s="84">
        <f t="shared" si="561"/>
        <v>351</v>
      </c>
      <c r="H318" s="119">
        <v>187</v>
      </c>
      <c r="I318" s="119">
        <v>164</v>
      </c>
      <c r="J318" s="120">
        <v>192</v>
      </c>
      <c r="K318" s="87" t="s">
        <v>2839</v>
      </c>
      <c r="L318" s="84">
        <f t="shared" si="566"/>
        <v>119</v>
      </c>
      <c r="M318" s="88">
        <v>55</v>
      </c>
      <c r="N318" s="88">
        <v>64</v>
      </c>
      <c r="O318" s="89">
        <v>74</v>
      </c>
      <c r="Q318" s="135"/>
      <c r="R318" s="135"/>
      <c r="S318" s="135"/>
      <c r="T318" s="135"/>
      <c r="U318" s="134"/>
      <c r="Z318" s="134"/>
      <c r="AA318" s="135"/>
      <c r="AB318" s="135"/>
      <c r="AC318" s="135"/>
      <c r="AD318" s="135"/>
      <c r="AF318" s="135"/>
      <c r="AG318" s="135"/>
      <c r="AH318" s="135"/>
      <c r="AI318" s="135"/>
      <c r="AJ318" s="87" t="s">
        <v>2850</v>
      </c>
      <c r="AK318" s="84">
        <f t="shared" si="548"/>
        <v>64</v>
      </c>
      <c r="AL318" s="90">
        <v>32</v>
      </c>
      <c r="AM318" s="90">
        <v>32</v>
      </c>
      <c r="AN318" s="91">
        <v>34</v>
      </c>
      <c r="AO318" s="134"/>
      <c r="AP318" s="135"/>
      <c r="AQ318" s="135"/>
      <c r="AR318" s="135"/>
      <c r="AS318" s="135"/>
      <c r="AT318" s="134"/>
      <c r="AU318" s="135"/>
      <c r="AV318" s="135"/>
      <c r="AW318" s="135"/>
      <c r="AX318" s="135"/>
    </row>
    <row r="319" spans="1:50" s="82" customFormat="1" ht="14.25" customHeight="1">
      <c r="A319" s="83" t="s">
        <v>2834</v>
      </c>
      <c r="B319" s="84">
        <f t="shared" si="569"/>
        <v>267</v>
      </c>
      <c r="C319" s="119">
        <v>136</v>
      </c>
      <c r="D319" s="119">
        <v>131</v>
      </c>
      <c r="E319" s="120">
        <v>129</v>
      </c>
      <c r="F319" s="87" t="s">
        <v>2849</v>
      </c>
      <c r="G319" s="84">
        <f t="shared" si="561"/>
        <v>366</v>
      </c>
      <c r="H319" s="119">
        <v>201</v>
      </c>
      <c r="I319" s="119">
        <v>165</v>
      </c>
      <c r="J319" s="120">
        <v>199</v>
      </c>
      <c r="K319" s="130" t="s">
        <v>2843</v>
      </c>
      <c r="L319" s="131">
        <f t="shared" si="566"/>
        <v>74</v>
      </c>
      <c r="M319" s="132">
        <v>43</v>
      </c>
      <c r="N319" s="132">
        <v>31</v>
      </c>
      <c r="O319" s="133">
        <v>49</v>
      </c>
      <c r="Q319" s="135"/>
      <c r="R319" s="135"/>
      <c r="S319" s="135"/>
      <c r="T319" s="135"/>
      <c r="U319" s="134"/>
      <c r="Z319" s="134"/>
      <c r="AA319" s="135"/>
      <c r="AB319" s="135"/>
      <c r="AC319" s="135"/>
      <c r="AD319" s="135"/>
      <c r="AF319" s="135"/>
      <c r="AG319" s="135"/>
      <c r="AH319" s="135"/>
      <c r="AI319" s="135"/>
      <c r="AJ319" s="87" t="s">
        <v>2853</v>
      </c>
      <c r="AK319" s="84">
        <f t="shared" si="548"/>
        <v>110</v>
      </c>
      <c r="AL319" s="90">
        <v>59</v>
      </c>
      <c r="AM319" s="90">
        <v>51</v>
      </c>
      <c r="AN319" s="91">
        <v>64</v>
      </c>
      <c r="AO319" s="134"/>
      <c r="AP319" s="135"/>
      <c r="AQ319" s="135"/>
      <c r="AR319" s="135"/>
      <c r="AS319" s="135"/>
      <c r="AT319" s="134"/>
      <c r="AU319" s="135"/>
      <c r="AV319" s="135"/>
      <c r="AW319" s="135"/>
      <c r="AX319" s="135"/>
    </row>
    <row r="320" spans="1:50" s="82" customFormat="1" ht="14.25" customHeight="1">
      <c r="A320" s="83" t="s">
        <v>2837</v>
      </c>
      <c r="B320" s="84">
        <f t="shared" si="569"/>
        <v>75</v>
      </c>
      <c r="C320" s="119">
        <v>35</v>
      </c>
      <c r="D320" s="119">
        <v>40</v>
      </c>
      <c r="E320" s="120">
        <v>44</v>
      </c>
      <c r="F320" s="87" t="s">
        <v>2852</v>
      </c>
      <c r="G320" s="84">
        <f t="shared" si="561"/>
        <v>1244</v>
      </c>
      <c r="H320" s="104">
        <v>616</v>
      </c>
      <c r="I320" s="104">
        <v>628</v>
      </c>
      <c r="J320" s="105">
        <v>603</v>
      </c>
      <c r="K320" s="134"/>
      <c r="L320" s="152"/>
      <c r="M320" s="152"/>
      <c r="N320" s="152"/>
      <c r="O320" s="152"/>
      <c r="Q320" s="135"/>
      <c r="R320" s="135"/>
      <c r="S320" s="135"/>
      <c r="T320" s="135"/>
      <c r="U320" s="134"/>
      <c r="Z320" s="134"/>
      <c r="AA320" s="135"/>
      <c r="AB320" s="135"/>
      <c r="AC320" s="135"/>
      <c r="AD320" s="135"/>
      <c r="AF320" s="135"/>
      <c r="AG320" s="135"/>
      <c r="AH320" s="135"/>
      <c r="AI320" s="135"/>
      <c r="AJ320" s="87" t="s">
        <v>2855</v>
      </c>
      <c r="AK320" s="84">
        <f t="shared" si="548"/>
        <v>73</v>
      </c>
      <c r="AL320" s="90">
        <v>33</v>
      </c>
      <c r="AM320" s="90">
        <v>40</v>
      </c>
      <c r="AN320" s="91">
        <v>42</v>
      </c>
      <c r="AO320" s="134"/>
      <c r="AP320" s="135"/>
      <c r="AQ320" s="135"/>
      <c r="AR320" s="135"/>
      <c r="AS320" s="135"/>
      <c r="AT320" s="134"/>
      <c r="AU320" s="135"/>
      <c r="AV320" s="135"/>
      <c r="AW320" s="135"/>
      <c r="AX320" s="135"/>
    </row>
    <row r="321" spans="1:50" s="82" customFormat="1" ht="14.25" customHeight="1">
      <c r="A321" s="83" t="s">
        <v>2841</v>
      </c>
      <c r="B321" s="84">
        <f t="shared" si="569"/>
        <v>45</v>
      </c>
      <c r="C321" s="119">
        <v>25</v>
      </c>
      <c r="D321" s="119">
        <v>20</v>
      </c>
      <c r="E321" s="120">
        <v>27</v>
      </c>
      <c r="F321" s="87" t="s">
        <v>1656</v>
      </c>
      <c r="G321" s="84">
        <f t="shared" si="561"/>
        <v>146</v>
      </c>
      <c r="H321" s="119">
        <v>75</v>
      </c>
      <c r="I321" s="119">
        <v>71</v>
      </c>
      <c r="J321" s="120">
        <v>83</v>
      </c>
      <c r="K321" s="134"/>
      <c r="L321" s="152"/>
      <c r="M321" s="152"/>
      <c r="N321" s="152"/>
      <c r="O321" s="152"/>
      <c r="Q321" s="135"/>
      <c r="R321" s="135"/>
      <c r="S321" s="135"/>
      <c r="T321" s="135"/>
      <c r="U321" s="134"/>
      <c r="Z321" s="134"/>
      <c r="AA321" s="135"/>
      <c r="AB321" s="135"/>
      <c r="AC321" s="135"/>
      <c r="AD321" s="135"/>
      <c r="AF321" s="135"/>
      <c r="AG321" s="135"/>
      <c r="AH321" s="135"/>
      <c r="AI321" s="135"/>
      <c r="AJ321" s="87" t="s">
        <v>2856</v>
      </c>
      <c r="AK321" s="84">
        <f t="shared" si="548"/>
        <v>121</v>
      </c>
      <c r="AL321" s="90">
        <v>56</v>
      </c>
      <c r="AM321" s="90">
        <v>65</v>
      </c>
      <c r="AN321" s="91">
        <v>66</v>
      </c>
      <c r="AO321" s="134"/>
      <c r="AP321" s="135"/>
      <c r="AQ321" s="135"/>
      <c r="AR321" s="135"/>
      <c r="AS321" s="135"/>
      <c r="AT321" s="134"/>
      <c r="AU321" s="135"/>
      <c r="AV321" s="135"/>
      <c r="AW321" s="135"/>
      <c r="AX321" s="135"/>
    </row>
    <row r="322" spans="1:50" s="82" customFormat="1" ht="14.25" customHeight="1">
      <c r="A322" s="83" t="s">
        <v>2844</v>
      </c>
      <c r="B322" s="84">
        <f t="shared" si="569"/>
        <v>132</v>
      </c>
      <c r="C322" s="119">
        <v>65</v>
      </c>
      <c r="D322" s="119">
        <v>67</v>
      </c>
      <c r="E322" s="120">
        <v>79</v>
      </c>
      <c r="F322" s="87" t="s">
        <v>2013</v>
      </c>
      <c r="G322" s="84">
        <f t="shared" si="561"/>
        <v>279</v>
      </c>
      <c r="H322" s="119">
        <v>146</v>
      </c>
      <c r="I322" s="119">
        <v>133</v>
      </c>
      <c r="J322" s="120">
        <v>143</v>
      </c>
      <c r="K322" s="134"/>
      <c r="L322" s="152"/>
      <c r="M322" s="152"/>
      <c r="N322" s="152"/>
      <c r="O322" s="152"/>
      <c r="Q322" s="135"/>
      <c r="R322" s="135"/>
      <c r="S322" s="135"/>
      <c r="T322" s="135"/>
      <c r="U322" s="134"/>
      <c r="Z322" s="134"/>
      <c r="AA322" s="135"/>
      <c r="AB322" s="135"/>
      <c r="AC322" s="135"/>
      <c r="AD322" s="135"/>
      <c r="AF322" s="135"/>
      <c r="AG322" s="135"/>
      <c r="AH322" s="135"/>
      <c r="AI322" s="135"/>
      <c r="AJ322" s="87" t="s">
        <v>2857</v>
      </c>
      <c r="AK322" s="84">
        <f t="shared" si="548"/>
        <v>31</v>
      </c>
      <c r="AL322" s="90">
        <v>16</v>
      </c>
      <c r="AM322" s="90">
        <v>15</v>
      </c>
      <c r="AN322" s="91">
        <v>20</v>
      </c>
      <c r="AO322" s="134"/>
      <c r="AP322" s="135"/>
      <c r="AQ322" s="135"/>
      <c r="AR322" s="135"/>
      <c r="AS322" s="135"/>
      <c r="AT322" s="134"/>
      <c r="AU322" s="135"/>
      <c r="AV322" s="135"/>
      <c r="AW322" s="135"/>
      <c r="AX322" s="135"/>
    </row>
    <row r="323" spans="1:50" s="82" customFormat="1" ht="14.25" customHeight="1">
      <c r="A323" s="83" t="s">
        <v>2846</v>
      </c>
      <c r="B323" s="84">
        <f t="shared" si="569"/>
        <v>173</v>
      </c>
      <c r="C323" s="119">
        <v>90</v>
      </c>
      <c r="D323" s="119">
        <v>83</v>
      </c>
      <c r="E323" s="120">
        <v>115</v>
      </c>
      <c r="F323" s="87" t="s">
        <v>2021</v>
      </c>
      <c r="G323" s="84">
        <f t="shared" si="561"/>
        <v>298</v>
      </c>
      <c r="H323" s="119">
        <v>170</v>
      </c>
      <c r="I323" s="119">
        <v>128</v>
      </c>
      <c r="J323" s="120">
        <v>153</v>
      </c>
      <c r="K323" s="134"/>
      <c r="L323" s="152"/>
      <c r="M323" s="152"/>
      <c r="N323" s="152"/>
      <c r="O323" s="152"/>
      <c r="Q323" s="135"/>
      <c r="R323" s="135"/>
      <c r="S323" s="135"/>
      <c r="T323" s="135"/>
      <c r="U323" s="134"/>
      <c r="Z323" s="134"/>
      <c r="AA323" s="135"/>
      <c r="AB323" s="135"/>
      <c r="AC323" s="135"/>
      <c r="AD323" s="135"/>
      <c r="AF323" s="135"/>
      <c r="AG323" s="135"/>
      <c r="AH323" s="135"/>
      <c r="AI323" s="135"/>
      <c r="AJ323" s="87" t="s">
        <v>2858</v>
      </c>
      <c r="AK323" s="84">
        <f t="shared" si="548"/>
        <v>37</v>
      </c>
      <c r="AL323" s="90">
        <v>17</v>
      </c>
      <c r="AM323" s="90">
        <v>20</v>
      </c>
      <c r="AN323" s="91">
        <v>23</v>
      </c>
      <c r="AO323" s="134"/>
      <c r="AP323" s="135"/>
      <c r="AQ323" s="135"/>
      <c r="AR323" s="135"/>
      <c r="AS323" s="135"/>
      <c r="AT323" s="134"/>
      <c r="AU323" s="135"/>
      <c r="AV323" s="135"/>
      <c r="AW323" s="135"/>
      <c r="AX323" s="135"/>
    </row>
    <row r="324" spans="1:50" s="82" customFormat="1" ht="14.25" customHeight="1">
      <c r="A324" s="101" t="s">
        <v>207</v>
      </c>
      <c r="B324" s="98">
        <f t="shared" si="569"/>
        <v>2488</v>
      </c>
      <c r="C324" s="99">
        <f>SUM(C325:C345)</f>
        <v>1207</v>
      </c>
      <c r="D324" s="99">
        <f t="shared" ref="D324:E324" si="573">SUM(D325:D345)</f>
        <v>1281</v>
      </c>
      <c r="E324" s="100">
        <f t="shared" si="573"/>
        <v>1547</v>
      </c>
      <c r="F324" s="87" t="s">
        <v>2029</v>
      </c>
      <c r="G324" s="84">
        <f t="shared" si="561"/>
        <v>138</v>
      </c>
      <c r="H324" s="119">
        <v>64</v>
      </c>
      <c r="I324" s="119">
        <v>74</v>
      </c>
      <c r="J324" s="120">
        <v>95</v>
      </c>
      <c r="K324" s="134"/>
      <c r="L324" s="152"/>
      <c r="M324" s="152"/>
      <c r="N324" s="152"/>
      <c r="O324" s="152"/>
      <c r="Q324" s="135"/>
      <c r="R324" s="135"/>
      <c r="S324" s="135"/>
      <c r="T324" s="135"/>
      <c r="U324" s="134"/>
      <c r="Z324" s="134"/>
      <c r="AA324" s="135"/>
      <c r="AB324" s="135"/>
      <c r="AC324" s="135"/>
      <c r="AD324" s="135"/>
      <c r="AF324" s="135"/>
      <c r="AG324" s="135"/>
      <c r="AH324" s="135"/>
      <c r="AI324" s="135"/>
      <c r="AJ324" s="87" t="s">
        <v>2860</v>
      </c>
      <c r="AK324" s="84">
        <f t="shared" si="548"/>
        <v>34</v>
      </c>
      <c r="AL324" s="90">
        <v>14</v>
      </c>
      <c r="AM324" s="90">
        <v>20</v>
      </c>
      <c r="AN324" s="91">
        <v>25</v>
      </c>
      <c r="AO324" s="134"/>
      <c r="AP324" s="135"/>
      <c r="AQ324" s="135"/>
      <c r="AR324" s="135"/>
      <c r="AS324" s="135"/>
      <c r="AT324" s="134"/>
      <c r="AU324" s="135"/>
      <c r="AV324" s="135"/>
      <c r="AW324" s="135"/>
      <c r="AX324" s="135"/>
    </row>
    <row r="325" spans="1:50" s="82" customFormat="1" ht="14.25" customHeight="1">
      <c r="A325" s="83" t="s">
        <v>2851</v>
      </c>
      <c r="B325" s="84">
        <f t="shared" si="569"/>
        <v>57</v>
      </c>
      <c r="C325" s="119">
        <v>29</v>
      </c>
      <c r="D325" s="119">
        <v>28</v>
      </c>
      <c r="E325" s="120">
        <v>34</v>
      </c>
      <c r="F325" s="87" t="s">
        <v>2859</v>
      </c>
      <c r="G325" s="84">
        <f t="shared" si="561"/>
        <v>704</v>
      </c>
      <c r="H325" s="119">
        <v>385</v>
      </c>
      <c r="I325" s="119">
        <v>319</v>
      </c>
      <c r="J325" s="120">
        <v>348</v>
      </c>
      <c r="K325" s="134"/>
      <c r="L325" s="152"/>
      <c r="M325" s="152"/>
      <c r="N325" s="152"/>
      <c r="O325" s="152"/>
      <c r="Q325" s="135"/>
      <c r="R325" s="135"/>
      <c r="S325" s="135"/>
      <c r="T325" s="135"/>
      <c r="U325" s="134"/>
      <c r="Z325" s="134"/>
      <c r="AA325" s="135"/>
      <c r="AB325" s="135"/>
      <c r="AC325" s="135"/>
      <c r="AD325" s="135"/>
      <c r="AF325" s="135"/>
      <c r="AG325" s="135"/>
      <c r="AH325" s="135"/>
      <c r="AI325" s="135"/>
      <c r="AJ325" s="87" t="s">
        <v>2862</v>
      </c>
      <c r="AK325" s="84">
        <f t="shared" si="548"/>
        <v>44</v>
      </c>
      <c r="AL325" s="90">
        <v>21</v>
      </c>
      <c r="AM325" s="90">
        <v>23</v>
      </c>
      <c r="AN325" s="91">
        <v>22</v>
      </c>
      <c r="AO325" s="134"/>
      <c r="AP325" s="135"/>
      <c r="AQ325" s="135"/>
      <c r="AR325" s="135"/>
      <c r="AS325" s="135"/>
      <c r="AT325" s="134"/>
      <c r="AU325" s="135"/>
      <c r="AV325" s="135"/>
      <c r="AW325" s="135"/>
      <c r="AX325" s="135"/>
    </row>
    <row r="326" spans="1:50" s="82" customFormat="1" ht="14.25" customHeight="1">
      <c r="A326" s="83" t="s">
        <v>2854</v>
      </c>
      <c r="B326" s="84">
        <f t="shared" si="569"/>
        <v>89</v>
      </c>
      <c r="C326" s="85">
        <v>42</v>
      </c>
      <c r="D326" s="85">
        <v>47</v>
      </c>
      <c r="E326" s="86">
        <v>52</v>
      </c>
      <c r="F326" s="87" t="s">
        <v>2861</v>
      </c>
      <c r="G326" s="84">
        <f t="shared" si="561"/>
        <v>67</v>
      </c>
      <c r="H326" s="119">
        <v>36</v>
      </c>
      <c r="I326" s="119">
        <v>31</v>
      </c>
      <c r="J326" s="120">
        <v>31</v>
      </c>
      <c r="K326" s="134"/>
      <c r="L326" s="152"/>
      <c r="M326" s="152"/>
      <c r="N326" s="152"/>
      <c r="O326" s="152"/>
      <c r="Q326" s="135"/>
      <c r="R326" s="135"/>
      <c r="S326" s="135"/>
      <c r="T326" s="135"/>
      <c r="U326" s="134"/>
      <c r="Z326" s="134"/>
      <c r="AA326" s="135"/>
      <c r="AB326" s="135"/>
      <c r="AC326" s="135"/>
      <c r="AD326" s="135"/>
      <c r="AF326" s="135"/>
      <c r="AG326" s="135"/>
      <c r="AH326" s="135"/>
      <c r="AI326" s="135"/>
      <c r="AJ326" s="87" t="s">
        <v>2864</v>
      </c>
      <c r="AK326" s="84">
        <f t="shared" si="548"/>
        <v>78</v>
      </c>
      <c r="AL326" s="90">
        <v>39</v>
      </c>
      <c r="AM326" s="90">
        <v>39</v>
      </c>
      <c r="AN326" s="91">
        <v>51</v>
      </c>
      <c r="AO326" s="134"/>
      <c r="AP326" s="135"/>
      <c r="AQ326" s="135"/>
      <c r="AR326" s="135"/>
      <c r="AS326" s="135"/>
      <c r="AT326" s="134"/>
      <c r="AU326" s="135"/>
      <c r="AV326" s="135"/>
      <c r="AW326" s="135"/>
      <c r="AX326" s="135"/>
    </row>
    <row r="327" spans="1:50" s="82" customFormat="1" ht="14.25" customHeight="1">
      <c r="A327" s="83" t="s">
        <v>2706</v>
      </c>
      <c r="B327" s="84">
        <f t="shared" si="569"/>
        <v>100</v>
      </c>
      <c r="C327" s="85">
        <v>48</v>
      </c>
      <c r="D327" s="85">
        <v>52</v>
      </c>
      <c r="E327" s="86">
        <v>60</v>
      </c>
      <c r="F327" s="87" t="s">
        <v>2863</v>
      </c>
      <c r="G327" s="84">
        <f t="shared" si="561"/>
        <v>375</v>
      </c>
      <c r="H327" s="119">
        <v>204</v>
      </c>
      <c r="I327" s="119">
        <v>171</v>
      </c>
      <c r="J327" s="120">
        <v>229</v>
      </c>
      <c r="K327" s="134"/>
      <c r="L327" s="152"/>
      <c r="M327" s="152"/>
      <c r="N327" s="152"/>
      <c r="O327" s="152"/>
      <c r="Q327" s="135"/>
      <c r="R327" s="135"/>
      <c r="S327" s="135"/>
      <c r="T327" s="135"/>
      <c r="U327" s="134"/>
      <c r="Z327" s="134"/>
      <c r="AA327" s="135"/>
      <c r="AB327" s="135"/>
      <c r="AC327" s="135"/>
      <c r="AD327" s="135"/>
      <c r="AF327" s="135"/>
      <c r="AG327" s="135"/>
      <c r="AH327" s="135"/>
      <c r="AI327" s="135"/>
      <c r="AJ327" s="87" t="s">
        <v>2273</v>
      </c>
      <c r="AK327" s="84">
        <f t="shared" ref="AK327:AK389" si="574">SUM(AL327:AM327)</f>
        <v>84</v>
      </c>
      <c r="AL327" s="90">
        <v>49</v>
      </c>
      <c r="AM327" s="90">
        <v>35</v>
      </c>
      <c r="AN327" s="91">
        <v>54</v>
      </c>
      <c r="AO327" s="134"/>
      <c r="AP327" s="135"/>
      <c r="AQ327" s="135"/>
      <c r="AR327" s="135"/>
      <c r="AS327" s="135"/>
      <c r="AT327" s="134"/>
      <c r="AU327" s="135"/>
      <c r="AV327" s="135"/>
      <c r="AW327" s="135"/>
      <c r="AX327" s="135"/>
    </row>
    <row r="328" spans="1:50" s="82" customFormat="1" ht="14.25" customHeight="1">
      <c r="A328" s="94" t="s">
        <v>2710</v>
      </c>
      <c r="B328" s="84">
        <f t="shared" si="569"/>
        <v>256</v>
      </c>
      <c r="C328" s="85">
        <v>117</v>
      </c>
      <c r="D328" s="85">
        <v>139</v>
      </c>
      <c r="E328" s="86">
        <v>200</v>
      </c>
      <c r="F328" s="87" t="s">
        <v>2865</v>
      </c>
      <c r="G328" s="84">
        <f t="shared" si="561"/>
        <v>238</v>
      </c>
      <c r="H328" s="119">
        <v>122</v>
      </c>
      <c r="I328" s="119">
        <v>116</v>
      </c>
      <c r="J328" s="120">
        <v>138</v>
      </c>
      <c r="K328" s="134"/>
      <c r="L328" s="152"/>
      <c r="M328" s="152"/>
      <c r="N328" s="152"/>
      <c r="O328" s="152"/>
      <c r="Q328" s="135"/>
      <c r="R328" s="135"/>
      <c r="S328" s="135"/>
      <c r="T328" s="135"/>
      <c r="U328" s="134"/>
      <c r="Z328" s="134"/>
      <c r="AA328" s="135"/>
      <c r="AB328" s="135"/>
      <c r="AC328" s="135"/>
      <c r="AD328" s="135"/>
      <c r="AF328" s="135"/>
      <c r="AG328" s="135"/>
      <c r="AH328" s="135"/>
      <c r="AI328" s="135"/>
      <c r="AJ328" s="87" t="s">
        <v>2280</v>
      </c>
      <c r="AK328" s="84">
        <f t="shared" si="574"/>
        <v>20</v>
      </c>
      <c r="AL328" s="90">
        <v>11</v>
      </c>
      <c r="AM328" s="90">
        <v>9</v>
      </c>
      <c r="AN328" s="91">
        <v>13</v>
      </c>
      <c r="AO328" s="134"/>
      <c r="AP328" s="135"/>
      <c r="AQ328" s="135"/>
      <c r="AR328" s="135"/>
      <c r="AS328" s="135"/>
      <c r="AT328" s="134"/>
      <c r="AU328" s="135"/>
      <c r="AV328" s="135"/>
      <c r="AW328" s="135"/>
      <c r="AX328" s="135"/>
    </row>
    <row r="329" spans="1:50" s="82" customFormat="1" ht="14.25" customHeight="1">
      <c r="A329" s="94" t="s">
        <v>5090</v>
      </c>
      <c r="B329" s="84">
        <f t="shared" si="569"/>
        <v>102</v>
      </c>
      <c r="C329" s="85">
        <v>51</v>
      </c>
      <c r="D329" s="85">
        <v>51</v>
      </c>
      <c r="E329" s="86">
        <v>57</v>
      </c>
      <c r="F329" s="87" t="s">
        <v>2867</v>
      </c>
      <c r="G329" s="84">
        <f t="shared" si="561"/>
        <v>306</v>
      </c>
      <c r="H329" s="554">
        <v>157</v>
      </c>
      <c r="I329" s="554">
        <v>149</v>
      </c>
      <c r="J329" s="555">
        <v>188</v>
      </c>
      <c r="K329" s="134"/>
      <c r="L329" s="152"/>
      <c r="M329" s="152"/>
      <c r="N329" s="152"/>
      <c r="O329" s="152"/>
      <c r="Q329" s="135"/>
      <c r="R329" s="135"/>
      <c r="S329" s="135"/>
      <c r="T329" s="135"/>
      <c r="U329" s="134"/>
      <c r="Z329" s="134"/>
      <c r="AA329" s="135"/>
      <c r="AB329" s="135"/>
      <c r="AC329" s="135"/>
      <c r="AD329" s="135"/>
      <c r="AF329" s="135"/>
      <c r="AG329" s="135"/>
      <c r="AH329" s="135"/>
      <c r="AI329" s="135"/>
      <c r="AJ329" s="87" t="s">
        <v>1935</v>
      </c>
      <c r="AK329" s="84">
        <f t="shared" si="574"/>
        <v>55</v>
      </c>
      <c r="AL329" s="90">
        <v>31</v>
      </c>
      <c r="AM329" s="90">
        <v>24</v>
      </c>
      <c r="AN329" s="91">
        <v>31</v>
      </c>
      <c r="AO329" s="134"/>
      <c r="AP329" s="135"/>
      <c r="AQ329" s="135"/>
      <c r="AR329" s="135"/>
      <c r="AS329" s="135"/>
      <c r="AT329" s="134"/>
      <c r="AU329" s="135"/>
      <c r="AV329" s="135"/>
      <c r="AW329" s="135"/>
      <c r="AX329" s="135"/>
    </row>
    <row r="330" spans="1:50" s="82" customFormat="1" ht="14.25" customHeight="1">
      <c r="A330" s="94" t="s">
        <v>2805</v>
      </c>
      <c r="B330" s="84">
        <f t="shared" si="569"/>
        <v>97</v>
      </c>
      <c r="C330" s="85">
        <v>45</v>
      </c>
      <c r="D330" s="85">
        <v>52</v>
      </c>
      <c r="E330" s="86">
        <v>53</v>
      </c>
      <c r="F330" s="87" t="s">
        <v>2869</v>
      </c>
      <c r="G330" s="84">
        <f t="shared" si="561"/>
        <v>302</v>
      </c>
      <c r="H330" s="119">
        <v>158</v>
      </c>
      <c r="I330" s="119">
        <v>144</v>
      </c>
      <c r="J330" s="120">
        <v>131</v>
      </c>
      <c r="K330" s="134"/>
      <c r="L330" s="152"/>
      <c r="M330" s="152"/>
      <c r="N330" s="152"/>
      <c r="O330" s="152"/>
      <c r="Q330" s="135"/>
      <c r="R330" s="135"/>
      <c r="S330" s="135"/>
      <c r="T330" s="135"/>
      <c r="U330" s="134"/>
      <c r="Z330" s="134"/>
      <c r="AA330" s="135"/>
      <c r="AB330" s="135"/>
      <c r="AC330" s="135"/>
      <c r="AD330" s="135"/>
      <c r="AF330" s="135"/>
      <c r="AG330" s="135"/>
      <c r="AH330" s="135"/>
      <c r="AI330" s="135"/>
      <c r="AJ330" s="87" t="s">
        <v>1941</v>
      </c>
      <c r="AK330" s="84">
        <f t="shared" si="574"/>
        <v>87</v>
      </c>
      <c r="AL330" s="90">
        <v>42</v>
      </c>
      <c r="AM330" s="90">
        <v>45</v>
      </c>
      <c r="AN330" s="91">
        <v>50</v>
      </c>
      <c r="AO330" s="134"/>
      <c r="AP330" s="135"/>
      <c r="AQ330" s="135"/>
      <c r="AR330" s="135"/>
      <c r="AS330" s="135"/>
      <c r="AT330" s="134"/>
      <c r="AU330" s="135"/>
      <c r="AV330" s="135"/>
      <c r="AW330" s="135"/>
      <c r="AX330" s="135"/>
    </row>
    <row r="331" spans="1:50" s="82" customFormat="1" ht="14.25" customHeight="1">
      <c r="A331" s="94" t="s">
        <v>5091</v>
      </c>
      <c r="B331" s="84">
        <f t="shared" si="569"/>
        <v>141</v>
      </c>
      <c r="C331" s="85">
        <v>73</v>
      </c>
      <c r="D331" s="85">
        <v>68</v>
      </c>
      <c r="E331" s="86">
        <v>85</v>
      </c>
      <c r="F331" s="87" t="s">
        <v>2871</v>
      </c>
      <c r="G331" s="84">
        <f t="shared" si="561"/>
        <v>160</v>
      </c>
      <c r="H331" s="85">
        <v>83</v>
      </c>
      <c r="I331" s="85">
        <v>77</v>
      </c>
      <c r="J331" s="86">
        <v>80</v>
      </c>
      <c r="K331" s="134"/>
      <c r="L331" s="152"/>
      <c r="M331" s="152"/>
      <c r="N331" s="152"/>
      <c r="O331" s="152"/>
      <c r="Q331" s="135"/>
      <c r="R331" s="135"/>
      <c r="S331" s="135"/>
      <c r="T331" s="135"/>
      <c r="U331" s="134"/>
      <c r="Z331" s="134"/>
      <c r="AA331" s="135"/>
      <c r="AB331" s="135"/>
      <c r="AC331" s="135"/>
      <c r="AD331" s="135"/>
      <c r="AF331" s="135"/>
      <c r="AG331" s="135"/>
      <c r="AH331" s="135"/>
      <c r="AI331" s="135"/>
      <c r="AJ331" s="87" t="s">
        <v>2874</v>
      </c>
      <c r="AK331" s="84">
        <f t="shared" si="574"/>
        <v>46</v>
      </c>
      <c r="AL331" s="90">
        <v>25</v>
      </c>
      <c r="AM331" s="90">
        <v>21</v>
      </c>
      <c r="AN331" s="91">
        <v>29</v>
      </c>
      <c r="AO331" s="134"/>
      <c r="AP331" s="135"/>
      <c r="AQ331" s="135"/>
      <c r="AR331" s="135"/>
      <c r="AS331" s="135"/>
      <c r="AT331" s="134"/>
      <c r="AU331" s="135"/>
      <c r="AV331" s="135"/>
      <c r="AW331" s="135"/>
      <c r="AX331" s="135"/>
    </row>
    <row r="332" spans="1:50" s="82" customFormat="1" ht="14.25" customHeight="1">
      <c r="A332" s="94" t="s">
        <v>1380</v>
      </c>
      <c r="B332" s="84">
        <f t="shared" si="569"/>
        <v>163</v>
      </c>
      <c r="C332" s="85">
        <v>79</v>
      </c>
      <c r="D332" s="85">
        <v>84</v>
      </c>
      <c r="E332" s="86">
        <v>106</v>
      </c>
      <c r="F332" s="87" t="s">
        <v>2873</v>
      </c>
      <c r="G332" s="84">
        <f t="shared" si="561"/>
        <v>253</v>
      </c>
      <c r="H332" s="85">
        <v>130</v>
      </c>
      <c r="I332" s="85">
        <v>123</v>
      </c>
      <c r="J332" s="86">
        <v>127</v>
      </c>
      <c r="K332" s="134"/>
      <c r="L332" s="152"/>
      <c r="M332" s="152"/>
      <c r="N332" s="152"/>
      <c r="O332" s="152"/>
      <c r="Q332" s="135"/>
      <c r="R332" s="135"/>
      <c r="S332" s="135"/>
      <c r="T332" s="135"/>
      <c r="U332" s="134"/>
      <c r="Z332" s="134"/>
      <c r="AA332" s="135"/>
      <c r="AB332" s="135"/>
      <c r="AC332" s="135"/>
      <c r="AD332" s="135"/>
      <c r="AF332" s="135"/>
      <c r="AG332" s="135"/>
      <c r="AH332" s="135"/>
      <c r="AI332" s="135"/>
      <c r="AJ332" s="87" t="s">
        <v>2876</v>
      </c>
      <c r="AK332" s="84">
        <f t="shared" si="574"/>
        <v>66</v>
      </c>
      <c r="AL332" s="90">
        <v>37</v>
      </c>
      <c r="AM332" s="90">
        <v>29</v>
      </c>
      <c r="AN332" s="91">
        <v>42</v>
      </c>
      <c r="AO332" s="134"/>
      <c r="AP332" s="135"/>
      <c r="AQ332" s="135"/>
      <c r="AR332" s="135"/>
      <c r="AS332" s="135"/>
      <c r="AT332" s="134"/>
      <c r="AU332" s="135"/>
      <c r="AV332" s="135"/>
      <c r="AW332" s="135"/>
      <c r="AX332" s="135"/>
    </row>
    <row r="333" spans="1:50" s="82" customFormat="1" ht="14.25" customHeight="1">
      <c r="A333" s="94" t="s">
        <v>1389</v>
      </c>
      <c r="B333" s="84">
        <f t="shared" si="569"/>
        <v>108</v>
      </c>
      <c r="C333" s="85">
        <v>51</v>
      </c>
      <c r="D333" s="85">
        <v>57</v>
      </c>
      <c r="E333" s="86">
        <v>70</v>
      </c>
      <c r="F333" s="87" t="s">
        <v>1468</v>
      </c>
      <c r="G333" s="84">
        <f t="shared" si="561"/>
        <v>235</v>
      </c>
      <c r="H333" s="85">
        <v>125</v>
      </c>
      <c r="I333" s="85">
        <v>110</v>
      </c>
      <c r="J333" s="86">
        <v>138</v>
      </c>
      <c r="K333" s="134"/>
      <c r="L333" s="152"/>
      <c r="M333" s="152"/>
      <c r="N333" s="152"/>
      <c r="O333" s="152"/>
      <c r="Q333" s="135"/>
      <c r="R333" s="135"/>
      <c r="S333" s="135"/>
      <c r="T333" s="135"/>
      <c r="U333" s="134"/>
      <c r="Z333" s="134"/>
      <c r="AA333" s="135"/>
      <c r="AB333" s="135"/>
      <c r="AC333" s="135"/>
      <c r="AD333" s="135"/>
      <c r="AF333" s="135"/>
      <c r="AG333" s="135"/>
      <c r="AH333" s="135"/>
      <c r="AI333" s="135"/>
      <c r="AJ333" s="87" t="s">
        <v>2878</v>
      </c>
      <c r="AK333" s="84">
        <f t="shared" si="574"/>
        <v>64</v>
      </c>
      <c r="AL333" s="90">
        <v>33</v>
      </c>
      <c r="AM333" s="90">
        <v>31</v>
      </c>
      <c r="AN333" s="91">
        <v>36</v>
      </c>
      <c r="AO333" s="134"/>
      <c r="AP333" s="135"/>
      <c r="AQ333" s="135"/>
      <c r="AR333" s="135"/>
      <c r="AS333" s="135"/>
      <c r="AT333" s="134"/>
      <c r="AU333" s="135"/>
      <c r="AV333" s="135"/>
      <c r="AW333" s="135"/>
      <c r="AX333" s="135"/>
    </row>
    <row r="334" spans="1:50" s="82" customFormat="1" ht="14.25" customHeight="1">
      <c r="A334" s="83" t="s">
        <v>2866</v>
      </c>
      <c r="B334" s="84">
        <f t="shared" si="569"/>
        <v>248</v>
      </c>
      <c r="C334" s="85">
        <v>115</v>
      </c>
      <c r="D334" s="85">
        <v>133</v>
      </c>
      <c r="E334" s="86">
        <v>139</v>
      </c>
      <c r="F334" s="87" t="s">
        <v>1477</v>
      </c>
      <c r="G334" s="84">
        <f t="shared" si="561"/>
        <v>137</v>
      </c>
      <c r="H334" s="85">
        <v>75</v>
      </c>
      <c r="I334" s="85">
        <v>62</v>
      </c>
      <c r="J334" s="86">
        <v>70</v>
      </c>
      <c r="K334" s="134"/>
      <c r="L334" s="152"/>
      <c r="M334" s="152"/>
      <c r="N334" s="152"/>
      <c r="O334" s="152"/>
      <c r="Q334" s="135"/>
      <c r="R334" s="135"/>
      <c r="S334" s="135"/>
      <c r="T334" s="135"/>
      <c r="U334" s="134"/>
      <c r="Z334" s="134"/>
      <c r="AA334" s="135"/>
      <c r="AB334" s="135"/>
      <c r="AC334" s="135"/>
      <c r="AD334" s="135"/>
      <c r="AF334" s="135"/>
      <c r="AG334" s="135"/>
      <c r="AH334" s="135"/>
      <c r="AI334" s="135"/>
      <c r="AJ334" s="87" t="s">
        <v>2881</v>
      </c>
      <c r="AK334" s="84">
        <f t="shared" si="574"/>
        <v>116</v>
      </c>
      <c r="AL334" s="90">
        <v>56</v>
      </c>
      <c r="AM334" s="90">
        <v>60</v>
      </c>
      <c r="AN334" s="91">
        <v>72</v>
      </c>
      <c r="AO334" s="134"/>
      <c r="AP334" s="135"/>
      <c r="AQ334" s="135"/>
      <c r="AR334" s="135"/>
      <c r="AS334" s="135"/>
      <c r="AT334" s="134"/>
      <c r="AU334" s="135"/>
      <c r="AV334" s="135"/>
      <c r="AW334" s="135"/>
      <c r="AX334" s="135"/>
    </row>
    <row r="335" spans="1:50" s="82" customFormat="1" ht="14.25" customHeight="1">
      <c r="A335" s="83" t="s">
        <v>2868</v>
      </c>
      <c r="B335" s="84">
        <f t="shared" si="569"/>
        <v>177</v>
      </c>
      <c r="C335" s="85">
        <v>94</v>
      </c>
      <c r="D335" s="85">
        <v>83</v>
      </c>
      <c r="E335" s="551">
        <v>120</v>
      </c>
      <c r="F335" s="130" t="s">
        <v>2880</v>
      </c>
      <c r="G335" s="131">
        <f t="shared" si="561"/>
        <v>92</v>
      </c>
      <c r="H335" s="153">
        <v>52</v>
      </c>
      <c r="I335" s="153">
        <v>40</v>
      </c>
      <c r="J335" s="154">
        <v>51</v>
      </c>
      <c r="K335" s="134"/>
      <c r="L335" s="152"/>
      <c r="M335" s="152"/>
      <c r="N335" s="152"/>
      <c r="O335" s="152"/>
      <c r="Q335" s="135"/>
      <c r="R335" s="135"/>
      <c r="S335" s="135"/>
      <c r="T335" s="135"/>
      <c r="U335" s="134"/>
      <c r="Z335" s="134"/>
      <c r="AA335" s="135"/>
      <c r="AB335" s="135"/>
      <c r="AC335" s="135"/>
      <c r="AD335" s="135"/>
      <c r="AF335" s="135"/>
      <c r="AG335" s="135"/>
      <c r="AH335" s="135"/>
      <c r="AI335" s="135"/>
      <c r="AJ335" s="87" t="s">
        <v>2882</v>
      </c>
      <c r="AK335" s="84">
        <f t="shared" si="574"/>
        <v>95</v>
      </c>
      <c r="AL335" s="90">
        <v>38</v>
      </c>
      <c r="AM335" s="90">
        <v>57</v>
      </c>
      <c r="AN335" s="91">
        <v>54</v>
      </c>
      <c r="AO335" s="134"/>
      <c r="AP335" s="135"/>
      <c r="AQ335" s="135"/>
      <c r="AR335" s="135"/>
      <c r="AS335" s="135"/>
      <c r="AT335" s="134"/>
      <c r="AU335" s="135"/>
      <c r="AV335" s="135"/>
      <c r="AW335" s="135"/>
      <c r="AX335" s="135"/>
    </row>
    <row r="336" spans="1:50" s="82" customFormat="1" ht="14.25" customHeight="1">
      <c r="A336" s="83" t="s">
        <v>2870</v>
      </c>
      <c r="B336" s="84">
        <f t="shared" si="569"/>
        <v>132</v>
      </c>
      <c r="C336" s="85">
        <v>65</v>
      </c>
      <c r="D336" s="85">
        <v>67</v>
      </c>
      <c r="E336" s="86">
        <v>71</v>
      </c>
      <c r="F336" s="134"/>
      <c r="G336" s="152"/>
      <c r="H336" s="152"/>
      <c r="I336" s="152"/>
      <c r="J336" s="152"/>
      <c r="K336" s="134"/>
      <c r="L336" s="152"/>
      <c r="M336" s="152"/>
      <c r="N336" s="152"/>
      <c r="O336" s="152"/>
      <c r="Q336" s="135"/>
      <c r="R336" s="135"/>
      <c r="S336" s="135"/>
      <c r="T336" s="135"/>
      <c r="U336" s="134"/>
      <c r="Z336" s="134"/>
      <c r="AA336" s="135"/>
      <c r="AB336" s="135"/>
      <c r="AC336" s="135"/>
      <c r="AD336" s="135"/>
      <c r="AF336" s="135"/>
      <c r="AG336" s="135"/>
      <c r="AH336" s="135"/>
      <c r="AI336" s="135"/>
      <c r="AJ336" s="97" t="s">
        <v>425</v>
      </c>
      <c r="AK336" s="98">
        <f t="shared" si="574"/>
        <v>2136</v>
      </c>
      <c r="AL336" s="99">
        <f>SUM(AL337:AL356)</f>
        <v>1027</v>
      </c>
      <c r="AM336" s="99">
        <f t="shared" ref="AM336:AN336" si="575">SUM(AM337:AM356)</f>
        <v>1109</v>
      </c>
      <c r="AN336" s="100">
        <f t="shared" si="575"/>
        <v>1214</v>
      </c>
      <c r="AO336" s="134"/>
      <c r="AP336" s="135"/>
      <c r="AQ336" s="135"/>
      <c r="AR336" s="135"/>
      <c r="AS336" s="135"/>
      <c r="AT336" s="134"/>
      <c r="AU336" s="135"/>
      <c r="AV336" s="135"/>
      <c r="AW336" s="135"/>
      <c r="AX336" s="135"/>
    </row>
    <row r="337" spans="1:50" s="82" customFormat="1" ht="14.25" customHeight="1">
      <c r="A337" s="83" t="s">
        <v>2872</v>
      </c>
      <c r="B337" s="84">
        <f t="shared" si="569"/>
        <v>176</v>
      </c>
      <c r="C337" s="85">
        <v>79</v>
      </c>
      <c r="D337" s="85">
        <v>97</v>
      </c>
      <c r="E337" s="86">
        <v>101</v>
      </c>
      <c r="F337" s="134"/>
      <c r="G337" s="152"/>
      <c r="H337" s="152"/>
      <c r="I337" s="152"/>
      <c r="J337" s="152"/>
      <c r="K337" s="134"/>
      <c r="L337" s="152"/>
      <c r="M337" s="152"/>
      <c r="N337" s="152"/>
      <c r="O337" s="152"/>
      <c r="Q337" s="135"/>
      <c r="R337" s="135"/>
      <c r="S337" s="135"/>
      <c r="T337" s="135"/>
      <c r="U337" s="134"/>
      <c r="Z337" s="134"/>
      <c r="AA337" s="135"/>
      <c r="AB337" s="135"/>
      <c r="AC337" s="135"/>
      <c r="AD337" s="135"/>
      <c r="AF337" s="135"/>
      <c r="AG337" s="135"/>
      <c r="AH337" s="135"/>
      <c r="AI337" s="135"/>
      <c r="AJ337" s="87" t="s">
        <v>2884</v>
      </c>
      <c r="AK337" s="84">
        <f t="shared" si="574"/>
        <v>118</v>
      </c>
      <c r="AL337" s="90">
        <v>53</v>
      </c>
      <c r="AM337" s="90">
        <v>65</v>
      </c>
      <c r="AN337" s="91">
        <v>63</v>
      </c>
      <c r="AO337" s="134"/>
      <c r="AP337" s="135"/>
      <c r="AQ337" s="135"/>
      <c r="AR337" s="135"/>
      <c r="AS337" s="135"/>
      <c r="AT337" s="134"/>
      <c r="AU337" s="135"/>
      <c r="AV337" s="135"/>
      <c r="AW337" s="135"/>
      <c r="AX337" s="135"/>
    </row>
    <row r="338" spans="1:50" s="82" customFormat="1" ht="14.25" customHeight="1">
      <c r="A338" s="83" t="s">
        <v>2875</v>
      </c>
      <c r="B338" s="84">
        <f t="shared" si="569"/>
        <v>132</v>
      </c>
      <c r="C338" s="85">
        <v>69</v>
      </c>
      <c r="D338" s="85">
        <v>63</v>
      </c>
      <c r="E338" s="86">
        <v>77</v>
      </c>
      <c r="F338" s="134"/>
      <c r="G338" s="152"/>
      <c r="H338" s="152"/>
      <c r="I338" s="152"/>
      <c r="J338" s="152"/>
      <c r="K338" s="134"/>
      <c r="L338" s="152"/>
      <c r="M338" s="152"/>
      <c r="N338" s="152"/>
      <c r="O338" s="152"/>
      <c r="Q338" s="135"/>
      <c r="R338" s="135"/>
      <c r="S338" s="135"/>
      <c r="T338" s="135"/>
      <c r="U338" s="134"/>
      <c r="Z338" s="134"/>
      <c r="AA338" s="135"/>
      <c r="AB338" s="135"/>
      <c r="AC338" s="135"/>
      <c r="AD338" s="135"/>
      <c r="AF338" s="135"/>
      <c r="AG338" s="135"/>
      <c r="AH338" s="135"/>
      <c r="AI338" s="135"/>
      <c r="AJ338" s="87" t="s">
        <v>2886</v>
      </c>
      <c r="AK338" s="84">
        <f t="shared" si="574"/>
        <v>76</v>
      </c>
      <c r="AL338" s="90">
        <v>33</v>
      </c>
      <c r="AM338" s="90">
        <v>43</v>
      </c>
      <c r="AN338" s="91">
        <v>43</v>
      </c>
      <c r="AO338" s="134"/>
      <c r="AP338" s="135"/>
      <c r="AQ338" s="135"/>
      <c r="AR338" s="135"/>
      <c r="AS338" s="135"/>
      <c r="AT338" s="134"/>
      <c r="AU338" s="135"/>
      <c r="AV338" s="135"/>
      <c r="AW338" s="135"/>
      <c r="AX338" s="135"/>
    </row>
    <row r="339" spans="1:50" s="82" customFormat="1" ht="14.25" customHeight="1">
      <c r="A339" s="83" t="s">
        <v>2877</v>
      </c>
      <c r="B339" s="84">
        <f t="shared" si="569"/>
        <v>84</v>
      </c>
      <c r="C339" s="85">
        <v>40</v>
      </c>
      <c r="D339" s="85">
        <v>44</v>
      </c>
      <c r="E339" s="86">
        <v>54</v>
      </c>
      <c r="F339" s="134"/>
      <c r="G339" s="152"/>
      <c r="H339" s="152"/>
      <c r="I339" s="152"/>
      <c r="J339" s="152"/>
      <c r="K339" s="134"/>
      <c r="L339" s="152"/>
      <c r="M339" s="152"/>
      <c r="N339" s="152"/>
      <c r="O339" s="152"/>
      <c r="Q339" s="135"/>
      <c r="R339" s="135"/>
      <c r="S339" s="135"/>
      <c r="T339" s="135"/>
      <c r="U339" s="134"/>
      <c r="Z339" s="134"/>
      <c r="AA339" s="135"/>
      <c r="AB339" s="135"/>
      <c r="AC339" s="135"/>
      <c r="AD339" s="135"/>
      <c r="AF339" s="135"/>
      <c r="AG339" s="135"/>
      <c r="AH339" s="135"/>
      <c r="AI339" s="135"/>
      <c r="AJ339" s="87" t="s">
        <v>2888</v>
      </c>
      <c r="AK339" s="84">
        <f t="shared" si="574"/>
        <v>131</v>
      </c>
      <c r="AL339" s="90">
        <v>67</v>
      </c>
      <c r="AM339" s="90">
        <v>64</v>
      </c>
      <c r="AN339" s="91">
        <v>68</v>
      </c>
      <c r="AO339" s="134"/>
      <c r="AP339" s="135"/>
      <c r="AQ339" s="135"/>
      <c r="AR339" s="135"/>
      <c r="AS339" s="135"/>
      <c r="AT339" s="134"/>
      <c r="AU339" s="135"/>
      <c r="AV339" s="135"/>
      <c r="AW339" s="135"/>
      <c r="AX339" s="135"/>
    </row>
    <row r="340" spans="1:50" s="82" customFormat="1" ht="14.25" customHeight="1">
      <c r="A340" s="83" t="s">
        <v>2879</v>
      </c>
      <c r="B340" s="84">
        <f t="shared" si="569"/>
        <v>88</v>
      </c>
      <c r="C340" s="85">
        <v>45</v>
      </c>
      <c r="D340" s="85">
        <v>43</v>
      </c>
      <c r="E340" s="86">
        <v>56</v>
      </c>
      <c r="F340" s="134"/>
      <c r="G340" s="152"/>
      <c r="H340" s="152"/>
      <c r="I340" s="152"/>
      <c r="J340" s="152"/>
      <c r="K340" s="134"/>
      <c r="L340" s="152"/>
      <c r="M340" s="152"/>
      <c r="N340" s="152"/>
      <c r="O340" s="152"/>
      <c r="Q340" s="135"/>
      <c r="R340" s="135"/>
      <c r="S340" s="135"/>
      <c r="T340" s="135"/>
      <c r="U340" s="134"/>
      <c r="Z340" s="134"/>
      <c r="AA340" s="135"/>
      <c r="AB340" s="135"/>
      <c r="AC340" s="135"/>
      <c r="AD340" s="135"/>
      <c r="AF340" s="135"/>
      <c r="AG340" s="135"/>
      <c r="AH340" s="135"/>
      <c r="AI340" s="135"/>
      <c r="AJ340" s="87" t="s">
        <v>2889</v>
      </c>
      <c r="AK340" s="84">
        <f t="shared" si="574"/>
        <v>119</v>
      </c>
      <c r="AL340" s="90">
        <v>52</v>
      </c>
      <c r="AM340" s="90">
        <v>67</v>
      </c>
      <c r="AN340" s="91">
        <v>61</v>
      </c>
      <c r="AO340" s="134"/>
      <c r="AP340" s="135"/>
      <c r="AQ340" s="135"/>
      <c r="AR340" s="135"/>
      <c r="AS340" s="135"/>
      <c r="AT340" s="134"/>
      <c r="AU340" s="135"/>
      <c r="AV340" s="135"/>
      <c r="AW340" s="135"/>
      <c r="AX340" s="135"/>
    </row>
    <row r="341" spans="1:50" s="82" customFormat="1" ht="14.25" customHeight="1">
      <c r="A341" s="83" t="s">
        <v>2828</v>
      </c>
      <c r="B341" s="84">
        <f t="shared" si="569"/>
        <v>116</v>
      </c>
      <c r="C341" s="85">
        <v>61</v>
      </c>
      <c r="D341" s="85">
        <v>55</v>
      </c>
      <c r="E341" s="86">
        <v>75</v>
      </c>
      <c r="F341" s="134"/>
      <c r="G341" s="152"/>
      <c r="H341" s="152"/>
      <c r="I341" s="152"/>
      <c r="J341" s="152"/>
      <c r="K341" s="134"/>
      <c r="L341" s="152"/>
      <c r="M341" s="152"/>
      <c r="N341" s="152"/>
      <c r="O341" s="152"/>
      <c r="Q341" s="135"/>
      <c r="R341" s="135"/>
      <c r="S341" s="135"/>
      <c r="T341" s="135"/>
      <c r="U341" s="134"/>
      <c r="Z341" s="134"/>
      <c r="AA341" s="135"/>
      <c r="AB341" s="135"/>
      <c r="AC341" s="135"/>
      <c r="AD341" s="135"/>
      <c r="AF341" s="135"/>
      <c r="AG341" s="135"/>
      <c r="AH341" s="135"/>
      <c r="AI341" s="135"/>
      <c r="AJ341" s="87" t="s">
        <v>2762</v>
      </c>
      <c r="AK341" s="84">
        <f t="shared" si="574"/>
        <v>131</v>
      </c>
      <c r="AL341" s="90">
        <v>62</v>
      </c>
      <c r="AM341" s="90">
        <v>69</v>
      </c>
      <c r="AN341" s="91">
        <v>70</v>
      </c>
      <c r="AO341" s="134"/>
      <c r="AP341" s="135"/>
      <c r="AQ341" s="135"/>
      <c r="AR341" s="135"/>
      <c r="AS341" s="135"/>
      <c r="AT341" s="134"/>
      <c r="AU341" s="135"/>
      <c r="AV341" s="135"/>
      <c r="AW341" s="135"/>
      <c r="AX341" s="135"/>
    </row>
    <row r="342" spans="1:50" s="82" customFormat="1" ht="14.25" customHeight="1">
      <c r="A342" s="83" t="s">
        <v>2830</v>
      </c>
      <c r="B342" s="84">
        <f t="shared" si="569"/>
        <v>29</v>
      </c>
      <c r="C342" s="85">
        <v>12</v>
      </c>
      <c r="D342" s="85">
        <v>17</v>
      </c>
      <c r="E342" s="86">
        <v>18</v>
      </c>
      <c r="F342" s="134"/>
      <c r="G342" s="152"/>
      <c r="H342" s="152"/>
      <c r="I342" s="152"/>
      <c r="J342" s="152"/>
      <c r="K342" s="134"/>
      <c r="L342" s="152"/>
      <c r="M342" s="152"/>
      <c r="N342" s="152"/>
      <c r="O342" s="152"/>
      <c r="Q342" s="135"/>
      <c r="R342" s="135"/>
      <c r="S342" s="135"/>
      <c r="T342" s="135"/>
      <c r="U342" s="134"/>
      <c r="Z342" s="134"/>
      <c r="AA342" s="135"/>
      <c r="AB342" s="135"/>
      <c r="AC342" s="135"/>
      <c r="AD342" s="135"/>
      <c r="AF342" s="135"/>
      <c r="AG342" s="135"/>
      <c r="AH342" s="135"/>
      <c r="AI342" s="135"/>
      <c r="AJ342" s="87" t="s">
        <v>2890</v>
      </c>
      <c r="AK342" s="84">
        <f t="shared" si="574"/>
        <v>43</v>
      </c>
      <c r="AL342" s="90">
        <v>20</v>
      </c>
      <c r="AM342" s="90">
        <v>23</v>
      </c>
      <c r="AN342" s="91">
        <v>25</v>
      </c>
      <c r="AO342" s="134"/>
      <c r="AP342" s="135"/>
      <c r="AQ342" s="135"/>
      <c r="AR342" s="135"/>
      <c r="AS342" s="135"/>
      <c r="AT342" s="134"/>
      <c r="AU342" s="135"/>
      <c r="AV342" s="135"/>
      <c r="AW342" s="135"/>
      <c r="AX342" s="135"/>
    </row>
    <row r="343" spans="1:50" s="82" customFormat="1" ht="14.25" customHeight="1">
      <c r="A343" s="83" t="s">
        <v>2883</v>
      </c>
      <c r="B343" s="84">
        <f t="shared" si="569"/>
        <v>111</v>
      </c>
      <c r="C343" s="85">
        <v>51</v>
      </c>
      <c r="D343" s="85">
        <v>60</v>
      </c>
      <c r="E343" s="86">
        <v>67</v>
      </c>
      <c r="F343" s="134"/>
      <c r="G343" s="152"/>
      <c r="H343" s="152"/>
      <c r="I343" s="152"/>
      <c r="J343" s="152"/>
      <c r="K343" s="134"/>
      <c r="L343" s="152"/>
      <c r="M343" s="152"/>
      <c r="N343" s="152"/>
      <c r="O343" s="152"/>
      <c r="Q343" s="135"/>
      <c r="R343" s="135"/>
      <c r="S343" s="135"/>
      <c r="T343" s="135"/>
      <c r="U343" s="134"/>
      <c r="Z343" s="134"/>
      <c r="AA343" s="135"/>
      <c r="AB343" s="135"/>
      <c r="AC343" s="135"/>
      <c r="AD343" s="135"/>
      <c r="AF343" s="135"/>
      <c r="AG343" s="135"/>
      <c r="AH343" s="135"/>
      <c r="AI343" s="135"/>
      <c r="AJ343" s="87" t="s">
        <v>2892</v>
      </c>
      <c r="AK343" s="84">
        <f t="shared" si="574"/>
        <v>55</v>
      </c>
      <c r="AL343" s="90">
        <v>28</v>
      </c>
      <c r="AM343" s="90">
        <v>27</v>
      </c>
      <c r="AN343" s="91">
        <v>34</v>
      </c>
      <c r="AO343" s="134"/>
      <c r="AP343" s="135"/>
      <c r="AQ343" s="135"/>
      <c r="AR343" s="135"/>
      <c r="AS343" s="135"/>
      <c r="AT343" s="134"/>
      <c r="AU343" s="135"/>
      <c r="AV343" s="135"/>
      <c r="AW343" s="135"/>
      <c r="AX343" s="135"/>
    </row>
    <row r="344" spans="1:50" s="82" customFormat="1" ht="14.25" customHeight="1">
      <c r="A344" s="83" t="s">
        <v>2885</v>
      </c>
      <c r="B344" s="84">
        <f t="shared" si="569"/>
        <v>55</v>
      </c>
      <c r="C344" s="85">
        <v>28</v>
      </c>
      <c r="D344" s="85">
        <v>27</v>
      </c>
      <c r="E344" s="86">
        <v>32</v>
      </c>
      <c r="F344" s="134"/>
      <c r="G344" s="152"/>
      <c r="H344" s="152"/>
      <c r="I344" s="152"/>
      <c r="J344" s="152"/>
      <c r="K344" s="134"/>
      <c r="L344" s="152"/>
      <c r="M344" s="152"/>
      <c r="N344" s="152"/>
      <c r="O344" s="152"/>
      <c r="Q344" s="135"/>
      <c r="R344" s="135"/>
      <c r="S344" s="135"/>
      <c r="T344" s="135"/>
      <c r="U344" s="134"/>
      <c r="Z344" s="134"/>
      <c r="AA344" s="135"/>
      <c r="AB344" s="135"/>
      <c r="AC344" s="135"/>
      <c r="AD344" s="135"/>
      <c r="AF344" s="135"/>
      <c r="AG344" s="135"/>
      <c r="AH344" s="135"/>
      <c r="AI344" s="135"/>
      <c r="AJ344" s="87" t="s">
        <v>2894</v>
      </c>
      <c r="AK344" s="84">
        <f t="shared" si="574"/>
        <v>342</v>
      </c>
      <c r="AL344" s="90">
        <v>168</v>
      </c>
      <c r="AM344" s="90">
        <v>174</v>
      </c>
      <c r="AN344" s="91">
        <v>187</v>
      </c>
      <c r="AO344" s="134"/>
      <c r="AP344" s="135"/>
      <c r="AQ344" s="135"/>
      <c r="AR344" s="135"/>
      <c r="AS344" s="135"/>
      <c r="AT344" s="134"/>
      <c r="AU344" s="135"/>
      <c r="AV344" s="135"/>
      <c r="AW344" s="135"/>
      <c r="AX344" s="135"/>
    </row>
    <row r="345" spans="1:50" s="82" customFormat="1" ht="14.25" customHeight="1">
      <c r="A345" s="83" t="s">
        <v>2887</v>
      </c>
      <c r="B345" s="84">
        <f t="shared" si="569"/>
        <v>27</v>
      </c>
      <c r="C345" s="85">
        <v>13</v>
      </c>
      <c r="D345" s="85">
        <v>14</v>
      </c>
      <c r="E345" s="86">
        <v>20</v>
      </c>
      <c r="F345" s="134"/>
      <c r="G345" s="152"/>
      <c r="H345" s="152"/>
      <c r="I345" s="152"/>
      <c r="J345" s="152"/>
      <c r="K345" s="134"/>
      <c r="L345" s="152"/>
      <c r="M345" s="152"/>
      <c r="N345" s="152"/>
      <c r="O345" s="152"/>
      <c r="Q345" s="135"/>
      <c r="R345" s="135"/>
      <c r="S345" s="135"/>
      <c r="T345" s="135"/>
      <c r="U345" s="134"/>
      <c r="Z345" s="134"/>
      <c r="AA345" s="135"/>
      <c r="AB345" s="135"/>
      <c r="AC345" s="135"/>
      <c r="AD345" s="135"/>
      <c r="AF345" s="135"/>
      <c r="AG345" s="135"/>
      <c r="AH345" s="135"/>
      <c r="AI345" s="135"/>
      <c r="AJ345" s="87" t="s">
        <v>2896</v>
      </c>
      <c r="AK345" s="84">
        <f t="shared" si="574"/>
        <v>130</v>
      </c>
      <c r="AL345" s="90">
        <v>73</v>
      </c>
      <c r="AM345" s="90">
        <v>57</v>
      </c>
      <c r="AN345" s="91">
        <v>72</v>
      </c>
      <c r="AO345" s="134"/>
      <c r="AP345" s="135"/>
      <c r="AQ345" s="135"/>
      <c r="AR345" s="135"/>
      <c r="AS345" s="135"/>
      <c r="AT345" s="134"/>
      <c r="AU345" s="135"/>
      <c r="AV345" s="135"/>
      <c r="AW345" s="135"/>
      <c r="AX345" s="135"/>
    </row>
    <row r="346" spans="1:50" s="82" customFormat="1" ht="14.25" customHeight="1">
      <c r="A346" s="101" t="s">
        <v>208</v>
      </c>
      <c r="B346" s="98">
        <f t="shared" si="569"/>
        <v>4985</v>
      </c>
      <c r="C346" s="99">
        <f>SUM(C347:C370)</f>
        <v>2423</v>
      </c>
      <c r="D346" s="99">
        <f t="shared" ref="D346:E346" si="576">SUM(D347:D370)</f>
        <v>2562</v>
      </c>
      <c r="E346" s="100">
        <f t="shared" si="576"/>
        <v>2752</v>
      </c>
      <c r="F346" s="134"/>
      <c r="G346" s="152"/>
      <c r="H346" s="152"/>
      <c r="I346" s="152"/>
      <c r="J346" s="152"/>
      <c r="K346" s="134"/>
      <c r="L346" s="152"/>
      <c r="M346" s="152"/>
      <c r="N346" s="152"/>
      <c r="O346" s="152"/>
      <c r="Q346" s="135"/>
      <c r="R346" s="135"/>
      <c r="S346" s="135"/>
      <c r="T346" s="135"/>
      <c r="U346" s="134"/>
      <c r="Z346" s="134"/>
      <c r="AA346" s="135"/>
      <c r="AB346" s="135"/>
      <c r="AC346" s="135"/>
      <c r="AD346" s="135"/>
      <c r="AF346" s="135"/>
      <c r="AG346" s="135"/>
      <c r="AH346" s="135"/>
      <c r="AI346" s="135"/>
      <c r="AJ346" s="87" t="s">
        <v>2898</v>
      </c>
      <c r="AK346" s="84">
        <f t="shared" si="574"/>
        <v>225</v>
      </c>
      <c r="AL346" s="90">
        <v>106</v>
      </c>
      <c r="AM346" s="90">
        <v>119</v>
      </c>
      <c r="AN346" s="91">
        <v>131</v>
      </c>
      <c r="AO346" s="134"/>
      <c r="AP346" s="135"/>
      <c r="AQ346" s="135"/>
      <c r="AR346" s="135"/>
      <c r="AS346" s="135"/>
      <c r="AT346" s="134"/>
      <c r="AU346" s="135"/>
      <c r="AV346" s="135"/>
      <c r="AW346" s="135"/>
      <c r="AX346" s="135"/>
    </row>
    <row r="347" spans="1:50" s="82" customFormat="1" ht="14.25" customHeight="1">
      <c r="A347" s="83" t="s">
        <v>2091</v>
      </c>
      <c r="B347" s="84">
        <f t="shared" si="569"/>
        <v>706</v>
      </c>
      <c r="C347" s="90">
        <v>318</v>
      </c>
      <c r="D347" s="90">
        <v>388</v>
      </c>
      <c r="E347" s="91">
        <v>385</v>
      </c>
      <c r="F347" s="134"/>
      <c r="G347" s="152"/>
      <c r="H347" s="152"/>
      <c r="I347" s="152"/>
      <c r="J347" s="152"/>
      <c r="K347" s="134"/>
      <c r="L347" s="152"/>
      <c r="M347" s="152"/>
      <c r="N347" s="152"/>
      <c r="O347" s="152"/>
      <c r="Q347" s="135"/>
      <c r="R347" s="135"/>
      <c r="S347" s="135"/>
      <c r="T347" s="135"/>
      <c r="U347" s="134"/>
      <c r="Z347" s="134"/>
      <c r="AF347" s="135"/>
      <c r="AG347" s="135"/>
      <c r="AH347" s="135"/>
      <c r="AI347" s="135"/>
      <c r="AJ347" s="87" t="s">
        <v>748</v>
      </c>
      <c r="AK347" s="84">
        <f t="shared" si="574"/>
        <v>160</v>
      </c>
      <c r="AL347" s="90">
        <v>73</v>
      </c>
      <c r="AM347" s="90">
        <v>87</v>
      </c>
      <c r="AN347" s="91">
        <v>95</v>
      </c>
      <c r="AO347" s="134"/>
      <c r="AP347" s="135"/>
      <c r="AQ347" s="135"/>
      <c r="AR347" s="135"/>
      <c r="AS347" s="135"/>
      <c r="AT347" s="134"/>
      <c r="AU347" s="135"/>
      <c r="AV347" s="135"/>
      <c r="AW347" s="135"/>
      <c r="AX347" s="135"/>
    </row>
    <row r="348" spans="1:50" s="82" customFormat="1" ht="14.25" customHeight="1">
      <c r="A348" s="83" t="s">
        <v>2099</v>
      </c>
      <c r="B348" s="84">
        <f t="shared" si="569"/>
        <v>517</v>
      </c>
      <c r="C348" s="90">
        <v>259</v>
      </c>
      <c r="D348" s="90">
        <v>258</v>
      </c>
      <c r="E348" s="91">
        <v>280</v>
      </c>
      <c r="F348" s="134"/>
      <c r="G348" s="152"/>
      <c r="H348" s="152"/>
      <c r="I348" s="152"/>
      <c r="J348" s="152"/>
      <c r="K348" s="134"/>
      <c r="L348" s="152"/>
      <c r="M348" s="152"/>
      <c r="N348" s="152"/>
      <c r="O348" s="152"/>
      <c r="Q348" s="135"/>
      <c r="R348" s="135"/>
      <c r="S348" s="135"/>
      <c r="T348" s="135"/>
      <c r="Z348" s="134"/>
      <c r="AF348" s="135"/>
      <c r="AG348" s="135"/>
      <c r="AH348" s="135"/>
      <c r="AI348" s="135"/>
      <c r="AJ348" s="87" t="s">
        <v>5079</v>
      </c>
      <c r="AK348" s="84">
        <f t="shared" si="574"/>
        <v>35</v>
      </c>
      <c r="AL348" s="90">
        <v>18</v>
      </c>
      <c r="AM348" s="90">
        <v>17</v>
      </c>
      <c r="AN348" s="91">
        <v>24</v>
      </c>
      <c r="AO348" s="134"/>
      <c r="AP348" s="135"/>
      <c r="AQ348" s="135"/>
      <c r="AR348" s="135"/>
      <c r="AS348" s="135"/>
      <c r="AT348" s="134"/>
      <c r="AU348" s="135"/>
      <c r="AV348" s="135"/>
      <c r="AW348" s="135"/>
      <c r="AX348" s="135"/>
    </row>
    <row r="349" spans="1:50" s="82" customFormat="1" ht="14.25" customHeight="1">
      <c r="A349" s="83" t="s">
        <v>2891</v>
      </c>
      <c r="B349" s="84">
        <f t="shared" si="569"/>
        <v>255</v>
      </c>
      <c r="C349" s="90">
        <v>119</v>
      </c>
      <c r="D349" s="90">
        <v>136</v>
      </c>
      <c r="E349" s="91">
        <v>133</v>
      </c>
      <c r="F349" s="134"/>
      <c r="G349" s="152"/>
      <c r="H349" s="152"/>
      <c r="I349" s="152"/>
      <c r="J349" s="152"/>
      <c r="K349" s="134"/>
      <c r="L349" s="152"/>
      <c r="M349" s="152"/>
      <c r="N349" s="152"/>
      <c r="O349" s="152"/>
      <c r="Q349" s="135"/>
      <c r="R349" s="135"/>
      <c r="S349" s="135"/>
      <c r="T349" s="135"/>
      <c r="Z349" s="134"/>
      <c r="AF349" s="135"/>
      <c r="AG349" s="135"/>
      <c r="AH349" s="135"/>
      <c r="AI349" s="135"/>
      <c r="AJ349" s="87" t="s">
        <v>1438</v>
      </c>
      <c r="AK349" s="84">
        <f t="shared" si="574"/>
        <v>145</v>
      </c>
      <c r="AL349" s="90">
        <v>72</v>
      </c>
      <c r="AM349" s="90">
        <v>73</v>
      </c>
      <c r="AN349" s="91">
        <v>74</v>
      </c>
      <c r="AO349" s="134"/>
      <c r="AP349" s="135"/>
      <c r="AQ349" s="135"/>
      <c r="AR349" s="135"/>
      <c r="AS349" s="135"/>
      <c r="AT349" s="134"/>
      <c r="AU349" s="135"/>
      <c r="AV349" s="135"/>
      <c r="AW349" s="135"/>
      <c r="AX349" s="135"/>
    </row>
    <row r="350" spans="1:50" s="82" customFormat="1" ht="14.25" customHeight="1">
      <c r="A350" s="83" t="s">
        <v>2893</v>
      </c>
      <c r="B350" s="84">
        <f t="shared" si="569"/>
        <v>223</v>
      </c>
      <c r="C350" s="90">
        <v>112</v>
      </c>
      <c r="D350" s="90">
        <v>111</v>
      </c>
      <c r="E350" s="91">
        <v>122</v>
      </c>
      <c r="F350" s="134"/>
      <c r="G350" s="152"/>
      <c r="H350" s="152"/>
      <c r="I350" s="152"/>
      <c r="J350" s="152"/>
      <c r="K350" s="134"/>
      <c r="L350" s="152"/>
      <c r="M350" s="152"/>
      <c r="N350" s="152"/>
      <c r="O350" s="152"/>
      <c r="Q350" s="135"/>
      <c r="R350" s="135"/>
      <c r="S350" s="135"/>
      <c r="T350" s="135"/>
      <c r="Z350" s="134"/>
      <c r="AF350" s="135"/>
      <c r="AG350" s="135"/>
      <c r="AH350" s="135"/>
      <c r="AI350" s="135"/>
      <c r="AJ350" s="87" t="s">
        <v>1446</v>
      </c>
      <c r="AK350" s="84">
        <f t="shared" si="574"/>
        <v>91</v>
      </c>
      <c r="AL350" s="90">
        <v>44</v>
      </c>
      <c r="AM350" s="90">
        <v>47</v>
      </c>
      <c r="AN350" s="91">
        <v>55</v>
      </c>
      <c r="AO350" s="134"/>
      <c r="AP350" s="135"/>
      <c r="AQ350" s="135"/>
      <c r="AR350" s="135"/>
      <c r="AS350" s="135"/>
      <c r="AT350" s="134"/>
      <c r="AU350" s="135"/>
      <c r="AV350" s="135"/>
      <c r="AW350" s="135"/>
      <c r="AX350" s="135"/>
    </row>
    <row r="351" spans="1:50" s="82" customFormat="1" ht="14.25" customHeight="1">
      <c r="A351" s="83" t="s">
        <v>2895</v>
      </c>
      <c r="B351" s="84">
        <f t="shared" si="569"/>
        <v>178</v>
      </c>
      <c r="C351" s="90">
        <v>89</v>
      </c>
      <c r="D351" s="90">
        <v>89</v>
      </c>
      <c r="E351" s="91">
        <v>112</v>
      </c>
      <c r="F351" s="134"/>
      <c r="G351" s="152"/>
      <c r="H351" s="152"/>
      <c r="I351" s="152"/>
      <c r="J351" s="152"/>
      <c r="K351" s="134"/>
      <c r="L351" s="152"/>
      <c r="M351" s="152"/>
      <c r="N351" s="152"/>
      <c r="O351" s="152"/>
      <c r="Q351" s="135"/>
      <c r="R351" s="135"/>
      <c r="S351" s="135"/>
      <c r="T351" s="135"/>
      <c r="Z351" s="134"/>
      <c r="AF351" s="135"/>
      <c r="AG351" s="135"/>
      <c r="AH351" s="135"/>
      <c r="AI351" s="135"/>
      <c r="AJ351" s="87" t="s">
        <v>2902</v>
      </c>
      <c r="AK351" s="84">
        <f t="shared" si="574"/>
        <v>45</v>
      </c>
      <c r="AL351" s="90">
        <v>21</v>
      </c>
      <c r="AM351" s="90">
        <v>24</v>
      </c>
      <c r="AN351" s="91">
        <v>23</v>
      </c>
      <c r="AO351" s="134"/>
      <c r="AP351" s="135"/>
      <c r="AQ351" s="135"/>
      <c r="AR351" s="135"/>
      <c r="AS351" s="135"/>
      <c r="AT351" s="134"/>
      <c r="AU351" s="135"/>
      <c r="AV351" s="135"/>
      <c r="AW351" s="135"/>
      <c r="AX351" s="135"/>
    </row>
    <row r="352" spans="1:50" s="82" customFormat="1" ht="14.25" customHeight="1">
      <c r="A352" s="83" t="s">
        <v>2897</v>
      </c>
      <c r="B352" s="84">
        <f t="shared" si="569"/>
        <v>107</v>
      </c>
      <c r="C352" s="90">
        <v>47</v>
      </c>
      <c r="D352" s="90">
        <v>60</v>
      </c>
      <c r="E352" s="91">
        <v>73</v>
      </c>
      <c r="F352" s="134"/>
      <c r="G352" s="152"/>
      <c r="H352" s="152"/>
      <c r="I352" s="152"/>
      <c r="J352" s="152"/>
      <c r="K352" s="134"/>
      <c r="L352" s="152"/>
      <c r="M352" s="152"/>
      <c r="N352" s="152"/>
      <c r="O352" s="152"/>
      <c r="Q352" s="135"/>
      <c r="R352" s="135"/>
      <c r="S352" s="135"/>
      <c r="T352" s="135"/>
      <c r="Z352" s="134"/>
      <c r="AF352" s="135"/>
      <c r="AG352" s="135"/>
      <c r="AH352" s="135"/>
      <c r="AI352" s="135"/>
      <c r="AJ352" s="87" t="s">
        <v>2904</v>
      </c>
      <c r="AK352" s="84">
        <f t="shared" si="574"/>
        <v>80</v>
      </c>
      <c r="AL352" s="90">
        <v>40</v>
      </c>
      <c r="AM352" s="90">
        <v>40</v>
      </c>
      <c r="AN352" s="91">
        <v>50</v>
      </c>
      <c r="AO352" s="134"/>
      <c r="AP352" s="135"/>
      <c r="AQ352" s="135"/>
      <c r="AR352" s="135"/>
      <c r="AS352" s="135"/>
      <c r="AT352" s="134"/>
      <c r="AU352" s="135"/>
      <c r="AV352" s="135"/>
      <c r="AW352" s="135"/>
      <c r="AX352" s="135"/>
    </row>
    <row r="353" spans="1:50" s="82" customFormat="1" ht="14.25" customHeight="1">
      <c r="A353" s="83" t="s">
        <v>2579</v>
      </c>
      <c r="B353" s="84">
        <f t="shared" si="569"/>
        <v>119</v>
      </c>
      <c r="C353" s="90">
        <v>65</v>
      </c>
      <c r="D353" s="90">
        <v>54</v>
      </c>
      <c r="E353" s="91">
        <v>54</v>
      </c>
      <c r="F353" s="134"/>
      <c r="G353" s="152"/>
      <c r="H353" s="152"/>
      <c r="I353" s="152"/>
      <c r="J353" s="152"/>
      <c r="K353" s="134"/>
      <c r="L353" s="152"/>
      <c r="M353" s="152"/>
      <c r="N353" s="152"/>
      <c r="O353" s="152"/>
      <c r="Q353" s="135"/>
      <c r="R353" s="135"/>
      <c r="S353" s="135"/>
      <c r="T353" s="135"/>
      <c r="Z353" s="134"/>
      <c r="AF353" s="135"/>
      <c r="AG353" s="135"/>
      <c r="AH353" s="135"/>
      <c r="AI353" s="135"/>
      <c r="AJ353" s="87" t="s">
        <v>2906</v>
      </c>
      <c r="AK353" s="84">
        <f t="shared" si="574"/>
        <v>22</v>
      </c>
      <c r="AL353" s="90">
        <v>11</v>
      </c>
      <c r="AM353" s="90">
        <v>11</v>
      </c>
      <c r="AN353" s="91">
        <v>15</v>
      </c>
      <c r="AO353" s="134"/>
      <c r="AP353" s="135"/>
      <c r="AQ353" s="135"/>
      <c r="AR353" s="135"/>
      <c r="AS353" s="135"/>
      <c r="AT353" s="134"/>
      <c r="AU353" s="135"/>
      <c r="AV353" s="135"/>
      <c r="AW353" s="135"/>
      <c r="AX353" s="135"/>
    </row>
    <row r="354" spans="1:50" s="82" customFormat="1" ht="14.25" customHeight="1">
      <c r="A354" s="83" t="s">
        <v>2582</v>
      </c>
      <c r="B354" s="84">
        <f t="shared" si="569"/>
        <v>124</v>
      </c>
      <c r="C354" s="90">
        <v>59</v>
      </c>
      <c r="D354" s="90">
        <v>65</v>
      </c>
      <c r="E354" s="91">
        <v>63</v>
      </c>
      <c r="F354" s="134"/>
      <c r="G354" s="152"/>
      <c r="H354" s="152"/>
      <c r="I354" s="152"/>
      <c r="J354" s="152"/>
      <c r="K354" s="134"/>
      <c r="L354" s="152"/>
      <c r="M354" s="152"/>
      <c r="N354" s="152"/>
      <c r="O354" s="152"/>
      <c r="Q354" s="135"/>
      <c r="R354" s="135"/>
      <c r="S354" s="135"/>
      <c r="T354" s="135"/>
      <c r="Z354" s="134"/>
      <c r="AF354" s="135"/>
      <c r="AG354" s="135"/>
      <c r="AH354" s="135"/>
      <c r="AI354" s="135"/>
      <c r="AJ354" s="87" t="s">
        <v>2908</v>
      </c>
      <c r="AK354" s="84">
        <f t="shared" si="574"/>
        <v>48</v>
      </c>
      <c r="AL354" s="90">
        <v>16</v>
      </c>
      <c r="AM354" s="90">
        <v>32</v>
      </c>
      <c r="AN354" s="91">
        <v>37</v>
      </c>
      <c r="AO354" s="134"/>
      <c r="AP354" s="135"/>
      <c r="AQ354" s="135"/>
      <c r="AR354" s="135"/>
      <c r="AS354" s="135"/>
      <c r="AT354" s="134"/>
      <c r="AU354" s="135"/>
      <c r="AV354" s="135"/>
      <c r="AW354" s="135"/>
      <c r="AX354" s="135"/>
    </row>
    <row r="355" spans="1:50" s="82" customFormat="1" ht="14.25" customHeight="1">
      <c r="A355" s="83" t="s">
        <v>2899</v>
      </c>
      <c r="B355" s="84">
        <f t="shared" si="569"/>
        <v>198</v>
      </c>
      <c r="C355" s="90">
        <v>94</v>
      </c>
      <c r="D355" s="90">
        <v>104</v>
      </c>
      <c r="E355" s="91">
        <v>103</v>
      </c>
      <c r="G355" s="152"/>
      <c r="H355" s="152"/>
      <c r="I355" s="152"/>
      <c r="J355" s="152"/>
      <c r="K355" s="134"/>
      <c r="L355" s="152"/>
      <c r="M355" s="152"/>
      <c r="N355" s="152"/>
      <c r="O355" s="152"/>
      <c r="Q355" s="135"/>
      <c r="R355" s="135"/>
      <c r="S355" s="135"/>
      <c r="T355" s="135"/>
      <c r="Z355" s="134"/>
      <c r="AF355" s="135"/>
      <c r="AG355" s="135"/>
      <c r="AH355" s="135"/>
      <c r="AI355" s="135"/>
      <c r="AJ355" s="87" t="s">
        <v>2910</v>
      </c>
      <c r="AK355" s="84">
        <f t="shared" si="574"/>
        <v>84</v>
      </c>
      <c r="AL355" s="90">
        <v>42</v>
      </c>
      <c r="AM355" s="90">
        <v>42</v>
      </c>
      <c r="AN355" s="91">
        <v>49</v>
      </c>
      <c r="AO355" s="134"/>
      <c r="AP355" s="135"/>
      <c r="AQ355" s="135"/>
      <c r="AR355" s="135"/>
      <c r="AS355" s="135"/>
      <c r="AT355" s="134"/>
      <c r="AU355" s="135"/>
      <c r="AV355" s="135"/>
      <c r="AW355" s="135"/>
      <c r="AX355" s="135"/>
    </row>
    <row r="356" spans="1:50" s="82" customFormat="1" ht="14.25" customHeight="1">
      <c r="A356" s="83" t="s">
        <v>2900</v>
      </c>
      <c r="B356" s="84">
        <f t="shared" si="569"/>
        <v>346</v>
      </c>
      <c r="C356" s="90">
        <v>181</v>
      </c>
      <c r="D356" s="90">
        <v>165</v>
      </c>
      <c r="E356" s="91">
        <v>183</v>
      </c>
      <c r="G356" s="152"/>
      <c r="H356" s="152"/>
      <c r="I356" s="152"/>
      <c r="J356" s="152"/>
      <c r="K356" s="134"/>
      <c r="L356" s="152"/>
      <c r="M356" s="152"/>
      <c r="N356" s="152"/>
      <c r="O356" s="152"/>
      <c r="Q356" s="135"/>
      <c r="R356" s="135"/>
      <c r="S356" s="135"/>
      <c r="T356" s="135"/>
      <c r="Z356" s="134"/>
      <c r="AF356" s="135"/>
      <c r="AG356" s="135"/>
      <c r="AH356" s="135"/>
      <c r="AI356" s="135"/>
      <c r="AJ356" s="87" t="s">
        <v>2912</v>
      </c>
      <c r="AK356" s="84">
        <f t="shared" si="574"/>
        <v>56</v>
      </c>
      <c r="AL356" s="90">
        <v>28</v>
      </c>
      <c r="AM356" s="90">
        <v>28</v>
      </c>
      <c r="AN356" s="91">
        <v>38</v>
      </c>
      <c r="AO356" s="134"/>
      <c r="AP356" s="135"/>
      <c r="AQ356" s="135"/>
      <c r="AR356" s="135"/>
      <c r="AS356" s="135"/>
      <c r="AT356" s="134"/>
      <c r="AU356" s="135"/>
      <c r="AV356" s="135"/>
      <c r="AW356" s="135"/>
      <c r="AX356" s="135"/>
    </row>
    <row r="357" spans="1:50" s="82" customFormat="1" ht="14.25" customHeight="1">
      <c r="A357" s="83" t="s">
        <v>2901</v>
      </c>
      <c r="B357" s="84">
        <f t="shared" si="569"/>
        <v>124</v>
      </c>
      <c r="C357" s="90">
        <v>60</v>
      </c>
      <c r="D357" s="90">
        <v>64</v>
      </c>
      <c r="E357" s="91">
        <v>66</v>
      </c>
      <c r="G357" s="152"/>
      <c r="H357" s="152"/>
      <c r="I357" s="152"/>
      <c r="J357" s="152"/>
      <c r="K357" s="134"/>
      <c r="L357" s="152"/>
      <c r="M357" s="152"/>
      <c r="N357" s="152"/>
      <c r="O357" s="152"/>
      <c r="Q357" s="135"/>
      <c r="R357" s="135"/>
      <c r="S357" s="135"/>
      <c r="T357" s="135"/>
      <c r="Z357" s="134"/>
      <c r="AF357" s="135"/>
      <c r="AG357" s="135"/>
      <c r="AH357" s="135"/>
      <c r="AI357" s="135"/>
      <c r="AJ357" s="97" t="s">
        <v>426</v>
      </c>
      <c r="AK357" s="98">
        <f t="shared" si="574"/>
        <v>1983</v>
      </c>
      <c r="AL357" s="99">
        <f>SUM(AL358:AL379)</f>
        <v>971</v>
      </c>
      <c r="AM357" s="99">
        <f t="shared" ref="AM357:AN357" si="577">SUM(AM358:AM379)</f>
        <v>1012</v>
      </c>
      <c r="AN357" s="100">
        <f t="shared" si="577"/>
        <v>1160</v>
      </c>
      <c r="AO357" s="134"/>
      <c r="AP357" s="135"/>
      <c r="AQ357" s="135"/>
      <c r="AR357" s="135"/>
      <c r="AS357" s="135"/>
      <c r="AT357" s="134"/>
      <c r="AU357" s="135"/>
      <c r="AV357" s="135"/>
      <c r="AW357" s="135"/>
      <c r="AX357" s="135"/>
    </row>
    <row r="358" spans="1:50" s="82" customFormat="1" ht="14.25" customHeight="1">
      <c r="A358" s="83" t="s">
        <v>2903</v>
      </c>
      <c r="B358" s="84">
        <f t="shared" si="569"/>
        <v>243</v>
      </c>
      <c r="C358" s="90">
        <v>120</v>
      </c>
      <c r="D358" s="90">
        <v>123</v>
      </c>
      <c r="E358" s="91">
        <v>121</v>
      </c>
      <c r="G358" s="152"/>
      <c r="H358" s="152"/>
      <c r="I358" s="152"/>
      <c r="J358" s="152"/>
      <c r="K358" s="134"/>
      <c r="L358" s="152"/>
      <c r="M358" s="152"/>
      <c r="N358" s="152"/>
      <c r="O358" s="152"/>
      <c r="Q358" s="135"/>
      <c r="R358" s="135"/>
      <c r="S358" s="135"/>
      <c r="T358" s="135"/>
      <c r="Z358" s="134"/>
      <c r="AF358" s="135"/>
      <c r="AG358" s="135"/>
      <c r="AH358" s="135"/>
      <c r="AI358" s="135"/>
      <c r="AJ358" s="87" t="s">
        <v>2915</v>
      </c>
      <c r="AK358" s="84">
        <f t="shared" si="574"/>
        <v>156</v>
      </c>
      <c r="AL358" s="88">
        <v>82</v>
      </c>
      <c r="AM358" s="88">
        <v>74</v>
      </c>
      <c r="AN358" s="89">
        <v>86</v>
      </c>
      <c r="AO358" s="134"/>
      <c r="AP358" s="135"/>
      <c r="AQ358" s="135"/>
      <c r="AR358" s="135"/>
      <c r="AS358" s="135"/>
      <c r="AT358" s="134"/>
      <c r="AU358" s="135"/>
      <c r="AV358" s="135"/>
      <c r="AW358" s="135"/>
      <c r="AX358" s="135"/>
    </row>
    <row r="359" spans="1:50" s="82" customFormat="1" ht="14.25" customHeight="1">
      <c r="A359" s="83" t="s">
        <v>2905</v>
      </c>
      <c r="B359" s="84">
        <f t="shared" si="569"/>
        <v>204</v>
      </c>
      <c r="C359" s="90">
        <v>103</v>
      </c>
      <c r="D359" s="90">
        <v>101</v>
      </c>
      <c r="E359" s="91">
        <v>115</v>
      </c>
      <c r="G359" s="152"/>
      <c r="H359" s="152"/>
      <c r="I359" s="152"/>
      <c r="J359" s="152"/>
      <c r="K359" s="134"/>
      <c r="L359" s="152"/>
      <c r="M359" s="152"/>
      <c r="N359" s="152"/>
      <c r="O359" s="152"/>
      <c r="Q359" s="135"/>
      <c r="R359" s="135"/>
      <c r="S359" s="135"/>
      <c r="T359" s="135"/>
      <c r="AF359" s="135"/>
      <c r="AG359" s="135"/>
      <c r="AH359" s="135"/>
      <c r="AI359" s="135"/>
      <c r="AJ359" s="87" t="s">
        <v>2917</v>
      </c>
      <c r="AK359" s="84">
        <f t="shared" si="574"/>
        <v>58</v>
      </c>
      <c r="AL359" s="88">
        <v>28</v>
      </c>
      <c r="AM359" s="88">
        <v>30</v>
      </c>
      <c r="AN359" s="89">
        <v>38</v>
      </c>
      <c r="AO359" s="134"/>
      <c r="AP359" s="135"/>
      <c r="AQ359" s="135"/>
      <c r="AR359" s="135"/>
      <c r="AS359" s="135"/>
      <c r="AT359" s="134"/>
      <c r="AU359" s="135"/>
      <c r="AV359" s="135"/>
      <c r="AW359" s="135"/>
      <c r="AX359" s="135"/>
    </row>
    <row r="360" spans="1:50" s="82" customFormat="1" ht="14.25" customHeight="1">
      <c r="A360" s="83" t="s">
        <v>2907</v>
      </c>
      <c r="B360" s="84">
        <f t="shared" si="569"/>
        <v>167</v>
      </c>
      <c r="C360" s="90">
        <v>85</v>
      </c>
      <c r="D360" s="90">
        <v>82</v>
      </c>
      <c r="E360" s="91">
        <v>85</v>
      </c>
      <c r="G360" s="152"/>
      <c r="H360" s="152"/>
      <c r="I360" s="152"/>
      <c r="J360" s="152"/>
      <c r="K360" s="134"/>
      <c r="L360" s="152"/>
      <c r="M360" s="152"/>
      <c r="N360" s="152"/>
      <c r="O360" s="152"/>
      <c r="Q360" s="135"/>
      <c r="R360" s="135"/>
      <c r="S360" s="135"/>
      <c r="T360" s="135"/>
      <c r="AF360" s="135"/>
      <c r="AG360" s="135"/>
      <c r="AH360" s="135"/>
      <c r="AI360" s="135"/>
      <c r="AJ360" s="87" t="s">
        <v>2919</v>
      </c>
      <c r="AK360" s="84">
        <f t="shared" si="574"/>
        <v>92</v>
      </c>
      <c r="AL360" s="88">
        <v>42</v>
      </c>
      <c r="AM360" s="88">
        <v>50</v>
      </c>
      <c r="AN360" s="89">
        <v>55</v>
      </c>
      <c r="AO360" s="134"/>
      <c r="AP360" s="135"/>
      <c r="AQ360" s="135"/>
      <c r="AR360" s="135"/>
      <c r="AS360" s="135"/>
      <c r="AT360" s="134"/>
      <c r="AU360" s="135"/>
      <c r="AV360" s="135"/>
      <c r="AW360" s="135"/>
      <c r="AX360" s="135"/>
    </row>
    <row r="361" spans="1:50" s="82" customFormat="1" ht="14.25" customHeight="1">
      <c r="A361" s="83" t="s">
        <v>2909</v>
      </c>
      <c r="B361" s="84">
        <f t="shared" ref="B361:B407" si="578">SUM(C361:D361)</f>
        <v>49</v>
      </c>
      <c r="C361" s="90">
        <v>25</v>
      </c>
      <c r="D361" s="90">
        <v>24</v>
      </c>
      <c r="E361" s="91">
        <v>30</v>
      </c>
      <c r="G361" s="152"/>
      <c r="H361" s="152"/>
      <c r="I361" s="152"/>
      <c r="J361" s="152"/>
      <c r="K361" s="134"/>
      <c r="L361" s="152"/>
      <c r="M361" s="152"/>
      <c r="N361" s="152"/>
      <c r="O361" s="152"/>
      <c r="Q361" s="135"/>
      <c r="R361" s="135"/>
      <c r="S361" s="135"/>
      <c r="T361" s="135"/>
      <c r="AF361" s="135"/>
      <c r="AG361" s="135"/>
      <c r="AH361" s="135"/>
      <c r="AI361" s="135"/>
      <c r="AJ361" s="87" t="s">
        <v>2920</v>
      </c>
      <c r="AK361" s="84">
        <f t="shared" si="574"/>
        <v>179</v>
      </c>
      <c r="AL361" s="88">
        <v>85</v>
      </c>
      <c r="AM361" s="88">
        <v>94</v>
      </c>
      <c r="AN361" s="89">
        <v>99</v>
      </c>
      <c r="AO361" s="134"/>
      <c r="AP361" s="135"/>
      <c r="AQ361" s="135"/>
      <c r="AR361" s="135"/>
      <c r="AS361" s="135"/>
      <c r="AT361" s="134"/>
      <c r="AU361" s="135"/>
      <c r="AV361" s="135"/>
      <c r="AW361" s="135"/>
      <c r="AX361" s="135"/>
    </row>
    <row r="362" spans="1:50" s="82" customFormat="1" ht="14.25" customHeight="1">
      <c r="A362" s="83" t="s">
        <v>2911</v>
      </c>
      <c r="B362" s="84">
        <f t="shared" si="578"/>
        <v>279</v>
      </c>
      <c r="C362" s="90">
        <v>143</v>
      </c>
      <c r="D362" s="90">
        <v>136</v>
      </c>
      <c r="E362" s="91">
        <v>144</v>
      </c>
      <c r="G362" s="152"/>
      <c r="H362" s="152"/>
      <c r="I362" s="152"/>
      <c r="J362" s="152"/>
      <c r="K362" s="134"/>
      <c r="L362" s="152"/>
      <c r="M362" s="152"/>
      <c r="N362" s="152"/>
      <c r="O362" s="152"/>
      <c r="Q362" s="135"/>
      <c r="R362" s="135"/>
      <c r="S362" s="135"/>
      <c r="T362" s="135"/>
      <c r="AF362" s="135"/>
      <c r="AG362" s="135"/>
      <c r="AH362" s="135"/>
      <c r="AI362" s="135"/>
      <c r="AJ362" s="87" t="s">
        <v>2922</v>
      </c>
      <c r="AK362" s="84">
        <f t="shared" si="574"/>
        <v>28</v>
      </c>
      <c r="AL362" s="88">
        <v>12</v>
      </c>
      <c r="AM362" s="88">
        <v>16</v>
      </c>
      <c r="AN362" s="89">
        <v>15</v>
      </c>
      <c r="AO362" s="134"/>
      <c r="AP362" s="135"/>
      <c r="AQ362" s="135"/>
      <c r="AR362" s="135"/>
      <c r="AS362" s="135"/>
      <c r="AT362" s="134"/>
    </row>
    <row r="363" spans="1:50" s="82" customFormat="1" ht="14.25" customHeight="1">
      <c r="A363" s="83" t="s">
        <v>2913</v>
      </c>
      <c r="B363" s="84">
        <f t="shared" si="578"/>
        <v>192</v>
      </c>
      <c r="C363" s="90">
        <v>94</v>
      </c>
      <c r="D363" s="90">
        <v>98</v>
      </c>
      <c r="E363" s="91">
        <v>115</v>
      </c>
      <c r="G363" s="152"/>
      <c r="H363" s="152"/>
      <c r="I363" s="152"/>
      <c r="J363" s="152"/>
      <c r="K363" s="134"/>
      <c r="L363" s="152"/>
      <c r="M363" s="152"/>
      <c r="N363" s="152"/>
      <c r="O363" s="152"/>
      <c r="Q363" s="135"/>
      <c r="R363" s="135"/>
      <c r="S363" s="135"/>
      <c r="T363" s="135"/>
      <c r="AF363" s="135"/>
      <c r="AG363" s="135"/>
      <c r="AH363" s="135"/>
      <c r="AI363" s="135"/>
      <c r="AJ363" s="87" t="s">
        <v>2924</v>
      </c>
      <c r="AK363" s="84">
        <f t="shared" si="574"/>
        <v>133</v>
      </c>
      <c r="AL363" s="88">
        <v>62</v>
      </c>
      <c r="AM363" s="88">
        <v>71</v>
      </c>
      <c r="AN363" s="89">
        <v>86</v>
      </c>
      <c r="AO363" s="134"/>
      <c r="AP363" s="135"/>
      <c r="AQ363" s="135"/>
      <c r="AR363" s="135"/>
      <c r="AS363" s="135"/>
      <c r="AT363" s="134"/>
    </row>
    <row r="364" spans="1:50" s="82" customFormat="1" ht="14.25" customHeight="1">
      <c r="A364" s="83" t="s">
        <v>2914</v>
      </c>
      <c r="B364" s="84">
        <f t="shared" si="578"/>
        <v>86</v>
      </c>
      <c r="C364" s="90">
        <v>44</v>
      </c>
      <c r="D364" s="90">
        <v>42</v>
      </c>
      <c r="E364" s="91">
        <v>49</v>
      </c>
      <c r="G364" s="152"/>
      <c r="H364" s="152"/>
      <c r="I364" s="152"/>
      <c r="J364" s="152"/>
      <c r="K364" s="134"/>
      <c r="L364" s="152"/>
      <c r="M364" s="152"/>
      <c r="N364" s="152"/>
      <c r="O364" s="152"/>
      <c r="Q364" s="135"/>
      <c r="R364" s="135"/>
      <c r="S364" s="135"/>
      <c r="T364" s="135"/>
      <c r="AF364" s="135"/>
      <c r="AG364" s="135"/>
      <c r="AH364" s="135"/>
      <c r="AI364" s="135"/>
      <c r="AJ364" s="87" t="s">
        <v>2926</v>
      </c>
      <c r="AK364" s="84">
        <f t="shared" si="574"/>
        <v>75</v>
      </c>
      <c r="AL364" s="88">
        <v>37</v>
      </c>
      <c r="AM364" s="88">
        <v>38</v>
      </c>
      <c r="AN364" s="89">
        <v>43</v>
      </c>
      <c r="AO364" s="134"/>
      <c r="AP364" s="135"/>
      <c r="AQ364" s="135"/>
      <c r="AR364" s="135"/>
      <c r="AS364" s="135"/>
      <c r="AT364" s="134"/>
    </row>
    <row r="365" spans="1:50" s="82" customFormat="1" ht="14.25" customHeight="1">
      <c r="A365" s="83" t="s">
        <v>2916</v>
      </c>
      <c r="B365" s="84">
        <f t="shared" si="578"/>
        <v>105</v>
      </c>
      <c r="C365" s="90">
        <v>48</v>
      </c>
      <c r="D365" s="90">
        <v>57</v>
      </c>
      <c r="E365" s="91">
        <v>68</v>
      </c>
      <c r="G365" s="152"/>
      <c r="H365" s="152"/>
      <c r="I365" s="152"/>
      <c r="J365" s="152"/>
      <c r="K365" s="134"/>
      <c r="L365" s="152"/>
      <c r="M365" s="152"/>
      <c r="N365" s="152"/>
      <c r="O365" s="152"/>
      <c r="Q365" s="135"/>
      <c r="R365" s="135"/>
      <c r="S365" s="135"/>
      <c r="T365" s="135"/>
      <c r="AF365" s="135"/>
      <c r="AG365" s="135"/>
      <c r="AH365" s="135"/>
      <c r="AI365" s="135"/>
      <c r="AJ365" s="87" t="s">
        <v>2028</v>
      </c>
      <c r="AK365" s="84">
        <f t="shared" si="574"/>
        <v>108</v>
      </c>
      <c r="AL365" s="88">
        <v>50</v>
      </c>
      <c r="AM365" s="88">
        <v>58</v>
      </c>
      <c r="AN365" s="89">
        <v>66</v>
      </c>
      <c r="AO365" s="134"/>
      <c r="AP365" s="135"/>
      <c r="AQ365" s="135"/>
      <c r="AR365" s="135"/>
      <c r="AS365" s="135"/>
      <c r="AT365" s="134"/>
    </row>
    <row r="366" spans="1:50" s="82" customFormat="1" ht="14.25" customHeight="1">
      <c r="A366" s="83" t="s">
        <v>2918</v>
      </c>
      <c r="B366" s="84">
        <f t="shared" si="578"/>
        <v>327</v>
      </c>
      <c r="C366" s="90">
        <v>153</v>
      </c>
      <c r="D366" s="90">
        <v>174</v>
      </c>
      <c r="E366" s="91">
        <v>181</v>
      </c>
      <c r="G366" s="152"/>
      <c r="H366" s="152"/>
      <c r="I366" s="152"/>
      <c r="J366" s="152"/>
      <c r="K366" s="134"/>
      <c r="L366" s="152"/>
      <c r="M366" s="152"/>
      <c r="N366" s="152"/>
      <c r="O366" s="152"/>
      <c r="Q366" s="135"/>
      <c r="R366" s="135"/>
      <c r="S366" s="135"/>
      <c r="T366" s="135"/>
      <c r="AF366" s="135"/>
      <c r="AG366" s="135"/>
      <c r="AH366" s="135"/>
      <c r="AI366" s="135"/>
      <c r="AJ366" s="87" t="s">
        <v>1427</v>
      </c>
      <c r="AK366" s="84">
        <f t="shared" si="574"/>
        <v>83</v>
      </c>
      <c r="AL366" s="88">
        <v>41</v>
      </c>
      <c r="AM366" s="88">
        <v>42</v>
      </c>
      <c r="AN366" s="89">
        <v>49</v>
      </c>
      <c r="AO366" s="134"/>
      <c r="AP366" s="135"/>
      <c r="AQ366" s="135"/>
      <c r="AR366" s="135"/>
      <c r="AS366" s="135"/>
      <c r="AT366" s="134"/>
    </row>
    <row r="367" spans="1:50" s="82" customFormat="1" ht="14.25" customHeight="1">
      <c r="A367" s="83" t="s">
        <v>2726</v>
      </c>
      <c r="B367" s="84">
        <f t="shared" si="578"/>
        <v>177</v>
      </c>
      <c r="C367" s="90">
        <v>81</v>
      </c>
      <c r="D367" s="90">
        <v>96</v>
      </c>
      <c r="E367" s="91">
        <v>105</v>
      </c>
      <c r="G367" s="152"/>
      <c r="H367" s="152"/>
      <c r="I367" s="152"/>
      <c r="J367" s="152"/>
      <c r="K367" s="134"/>
      <c r="L367" s="152"/>
      <c r="M367" s="152"/>
      <c r="N367" s="152"/>
      <c r="O367" s="152"/>
      <c r="Q367" s="135"/>
      <c r="R367" s="135"/>
      <c r="S367" s="135"/>
      <c r="T367" s="135"/>
      <c r="AF367" s="135"/>
      <c r="AG367" s="135"/>
      <c r="AH367" s="135"/>
      <c r="AI367" s="135"/>
      <c r="AJ367" s="87" t="s">
        <v>2929</v>
      </c>
      <c r="AK367" s="84">
        <f t="shared" si="574"/>
        <v>128</v>
      </c>
      <c r="AL367" s="88">
        <v>67</v>
      </c>
      <c r="AM367" s="88">
        <v>61</v>
      </c>
      <c r="AN367" s="89">
        <v>73</v>
      </c>
      <c r="AO367" s="134"/>
      <c r="AP367" s="135"/>
      <c r="AQ367" s="135"/>
      <c r="AR367" s="135"/>
      <c r="AS367" s="135"/>
      <c r="AT367" s="134"/>
    </row>
    <row r="368" spans="1:50" s="82" customFormat="1" ht="14.25" customHeight="1">
      <c r="A368" s="83" t="s">
        <v>2921</v>
      </c>
      <c r="B368" s="84">
        <f t="shared" si="578"/>
        <v>117</v>
      </c>
      <c r="C368" s="90">
        <v>58</v>
      </c>
      <c r="D368" s="90">
        <v>59</v>
      </c>
      <c r="E368" s="91">
        <v>70</v>
      </c>
      <c r="G368" s="152"/>
      <c r="H368" s="152"/>
      <c r="I368" s="152"/>
      <c r="J368" s="152"/>
      <c r="K368" s="134"/>
      <c r="L368" s="152"/>
      <c r="M368" s="152"/>
      <c r="N368" s="152"/>
      <c r="O368" s="152"/>
      <c r="Q368" s="135"/>
      <c r="R368" s="135"/>
      <c r="S368" s="135"/>
      <c r="T368" s="135"/>
      <c r="AF368" s="135"/>
      <c r="AG368" s="135"/>
      <c r="AH368" s="135"/>
      <c r="AI368" s="135"/>
      <c r="AJ368" s="87" t="s">
        <v>2931</v>
      </c>
      <c r="AK368" s="84">
        <f t="shared" si="574"/>
        <v>89</v>
      </c>
      <c r="AL368" s="88">
        <v>46</v>
      </c>
      <c r="AM368" s="88">
        <v>43</v>
      </c>
      <c r="AN368" s="89">
        <v>55</v>
      </c>
      <c r="AO368" s="134"/>
      <c r="AT368" s="134"/>
    </row>
    <row r="369" spans="1:46" s="82" customFormat="1" ht="14.25" customHeight="1">
      <c r="A369" s="83" t="s">
        <v>2923</v>
      </c>
      <c r="B369" s="84">
        <f t="shared" si="578"/>
        <v>46</v>
      </c>
      <c r="C369" s="90">
        <v>18</v>
      </c>
      <c r="D369" s="90">
        <v>28</v>
      </c>
      <c r="E369" s="91">
        <v>31</v>
      </c>
      <c r="G369" s="152"/>
      <c r="H369" s="152"/>
      <c r="I369" s="152"/>
      <c r="J369" s="152"/>
      <c r="K369" s="134"/>
      <c r="L369" s="152"/>
      <c r="M369" s="152"/>
      <c r="N369" s="152"/>
      <c r="O369" s="152"/>
      <c r="Q369" s="135"/>
      <c r="R369" s="135"/>
      <c r="S369" s="135"/>
      <c r="T369" s="135"/>
      <c r="AF369" s="135"/>
      <c r="AG369" s="135"/>
      <c r="AH369" s="135"/>
      <c r="AI369" s="135"/>
      <c r="AJ369" s="87" t="s">
        <v>2461</v>
      </c>
      <c r="AK369" s="84">
        <f t="shared" si="574"/>
        <v>161</v>
      </c>
      <c r="AL369" s="88">
        <v>74</v>
      </c>
      <c r="AM369" s="88">
        <v>87</v>
      </c>
      <c r="AN369" s="89">
        <v>83</v>
      </c>
      <c r="AO369" s="134"/>
      <c r="AT369" s="134"/>
    </row>
    <row r="370" spans="1:46" s="82" customFormat="1" ht="14.25" customHeight="1">
      <c r="A370" s="83" t="s">
        <v>2925</v>
      </c>
      <c r="B370" s="84">
        <f t="shared" si="578"/>
        <v>96</v>
      </c>
      <c r="C370" s="90">
        <v>48</v>
      </c>
      <c r="D370" s="90">
        <v>48</v>
      </c>
      <c r="E370" s="91">
        <v>64</v>
      </c>
      <c r="G370" s="152"/>
      <c r="H370" s="152"/>
      <c r="I370" s="152"/>
      <c r="J370" s="152"/>
      <c r="K370" s="134"/>
      <c r="L370" s="155"/>
      <c r="M370" s="155"/>
      <c r="N370" s="155"/>
      <c r="O370" s="155"/>
      <c r="Q370" s="135"/>
      <c r="R370" s="135"/>
      <c r="S370" s="135"/>
      <c r="T370" s="135"/>
      <c r="AF370" s="135"/>
      <c r="AG370" s="135"/>
      <c r="AH370" s="135"/>
      <c r="AI370" s="135"/>
      <c r="AJ370" s="87" t="s">
        <v>2465</v>
      </c>
      <c r="AK370" s="84">
        <f t="shared" si="574"/>
        <v>45</v>
      </c>
      <c r="AL370" s="88">
        <v>26</v>
      </c>
      <c r="AM370" s="88">
        <v>19</v>
      </c>
      <c r="AN370" s="89">
        <v>23</v>
      </c>
      <c r="AO370" s="134"/>
      <c r="AT370" s="134"/>
    </row>
    <row r="371" spans="1:46" s="82" customFormat="1" ht="14.25" customHeight="1">
      <c r="A371" s="101" t="s">
        <v>209</v>
      </c>
      <c r="B371" s="98">
        <f t="shared" si="578"/>
        <v>2762</v>
      </c>
      <c r="C371" s="99">
        <f>SUM(C372:C394)</f>
        <v>1379</v>
      </c>
      <c r="D371" s="99">
        <f t="shared" ref="D371:E371" si="579">SUM(D372:D394)</f>
        <v>1383</v>
      </c>
      <c r="E371" s="100">
        <f t="shared" si="579"/>
        <v>1769</v>
      </c>
      <c r="G371" s="152"/>
      <c r="H371" s="152"/>
      <c r="I371" s="152"/>
      <c r="J371" s="152"/>
      <c r="K371" s="134"/>
      <c r="L371" s="155"/>
      <c r="M371" s="155"/>
      <c r="N371" s="155"/>
      <c r="O371" s="155"/>
      <c r="Q371" s="135"/>
      <c r="R371" s="135"/>
      <c r="S371" s="135"/>
      <c r="T371" s="135"/>
      <c r="AF371" s="135"/>
      <c r="AG371" s="135"/>
      <c r="AH371" s="135"/>
      <c r="AI371" s="135"/>
      <c r="AJ371" s="87" t="s">
        <v>2935</v>
      </c>
      <c r="AK371" s="84">
        <f t="shared" si="574"/>
        <v>132</v>
      </c>
      <c r="AL371" s="88">
        <v>57</v>
      </c>
      <c r="AM371" s="88">
        <v>75</v>
      </c>
      <c r="AN371" s="89">
        <v>82</v>
      </c>
      <c r="AO371" s="134"/>
      <c r="AT371" s="134"/>
    </row>
    <row r="372" spans="1:46" s="82" customFormat="1" ht="14.25" customHeight="1">
      <c r="A372" s="83" t="s">
        <v>2927</v>
      </c>
      <c r="B372" s="84">
        <f t="shared" si="578"/>
        <v>225</v>
      </c>
      <c r="C372" s="119">
        <v>117</v>
      </c>
      <c r="D372" s="119">
        <v>108</v>
      </c>
      <c r="E372" s="120">
        <v>128</v>
      </c>
      <c r="G372" s="152"/>
      <c r="H372" s="152"/>
      <c r="I372" s="152"/>
      <c r="J372" s="152"/>
      <c r="K372" s="134"/>
      <c r="L372" s="155"/>
      <c r="M372" s="155"/>
      <c r="N372" s="155"/>
      <c r="O372" s="155"/>
      <c r="Q372" s="135"/>
      <c r="R372" s="135"/>
      <c r="S372" s="135"/>
      <c r="T372" s="135"/>
      <c r="AF372" s="135"/>
      <c r="AG372" s="135"/>
      <c r="AH372" s="135"/>
      <c r="AI372" s="135"/>
      <c r="AJ372" s="87" t="s">
        <v>2937</v>
      </c>
      <c r="AK372" s="84">
        <f t="shared" si="574"/>
        <v>56</v>
      </c>
      <c r="AL372" s="88">
        <v>29</v>
      </c>
      <c r="AM372" s="88">
        <v>27</v>
      </c>
      <c r="AN372" s="89">
        <v>38</v>
      </c>
      <c r="AO372" s="134"/>
      <c r="AT372" s="134"/>
    </row>
    <row r="373" spans="1:46" s="82" customFormat="1" ht="14.25" customHeight="1">
      <c r="A373" s="83" t="s">
        <v>2928</v>
      </c>
      <c r="B373" s="84">
        <f t="shared" si="578"/>
        <v>302</v>
      </c>
      <c r="C373" s="119">
        <v>151</v>
      </c>
      <c r="D373" s="119">
        <v>151</v>
      </c>
      <c r="E373" s="120">
        <v>186</v>
      </c>
      <c r="G373" s="152"/>
      <c r="H373" s="152"/>
      <c r="I373" s="152"/>
      <c r="J373" s="152"/>
      <c r="K373" s="134"/>
      <c r="L373" s="155"/>
      <c r="M373" s="155"/>
      <c r="N373" s="155"/>
      <c r="O373" s="155"/>
      <c r="Q373" s="135"/>
      <c r="R373" s="135"/>
      <c r="S373" s="135"/>
      <c r="T373" s="135"/>
      <c r="AF373" s="135"/>
      <c r="AG373" s="135"/>
      <c r="AH373" s="135"/>
      <c r="AI373" s="135"/>
      <c r="AJ373" s="87" t="s">
        <v>2938</v>
      </c>
      <c r="AK373" s="84">
        <f t="shared" si="574"/>
        <v>74</v>
      </c>
      <c r="AL373" s="88">
        <v>37</v>
      </c>
      <c r="AM373" s="88">
        <v>37</v>
      </c>
      <c r="AN373" s="89">
        <v>40</v>
      </c>
      <c r="AO373" s="134"/>
      <c r="AT373" s="134"/>
    </row>
    <row r="374" spans="1:46" s="82" customFormat="1" ht="14.25" customHeight="1">
      <c r="A374" s="83" t="s">
        <v>2930</v>
      </c>
      <c r="B374" s="84">
        <f t="shared" si="578"/>
        <v>95</v>
      </c>
      <c r="C374" s="119">
        <v>46</v>
      </c>
      <c r="D374" s="119">
        <v>49</v>
      </c>
      <c r="E374" s="120">
        <v>60</v>
      </c>
      <c r="G374" s="152"/>
      <c r="H374" s="152"/>
      <c r="I374" s="152"/>
      <c r="J374" s="152"/>
      <c r="K374" s="134"/>
      <c r="L374" s="155"/>
      <c r="M374" s="155"/>
      <c r="N374" s="155"/>
      <c r="O374" s="155"/>
      <c r="Q374" s="135"/>
      <c r="R374" s="135"/>
      <c r="S374" s="135"/>
      <c r="T374" s="135"/>
      <c r="AF374" s="135"/>
      <c r="AG374" s="135"/>
      <c r="AH374" s="135"/>
      <c r="AI374" s="135"/>
      <c r="AJ374" s="87" t="s">
        <v>2939</v>
      </c>
      <c r="AK374" s="84">
        <f t="shared" si="574"/>
        <v>34</v>
      </c>
      <c r="AL374" s="88">
        <v>18</v>
      </c>
      <c r="AM374" s="88">
        <v>16</v>
      </c>
      <c r="AN374" s="89">
        <v>22</v>
      </c>
      <c r="AO374" s="134"/>
      <c r="AT374" s="134"/>
    </row>
    <row r="375" spans="1:46" s="82" customFormat="1" ht="14.25" customHeight="1">
      <c r="A375" s="83" t="s">
        <v>2932</v>
      </c>
      <c r="B375" s="84">
        <f t="shared" si="578"/>
        <v>133</v>
      </c>
      <c r="C375" s="119">
        <v>66</v>
      </c>
      <c r="D375" s="119">
        <v>67</v>
      </c>
      <c r="E375" s="120">
        <v>93</v>
      </c>
      <c r="G375" s="152"/>
      <c r="H375" s="152"/>
      <c r="I375" s="152"/>
      <c r="J375" s="152"/>
      <c r="K375" s="134"/>
      <c r="L375" s="155"/>
      <c r="M375" s="155"/>
      <c r="N375" s="155"/>
      <c r="O375" s="155"/>
      <c r="Q375" s="135"/>
      <c r="R375" s="135"/>
      <c r="S375" s="135"/>
      <c r="T375" s="135"/>
      <c r="AF375" s="135"/>
      <c r="AG375" s="135"/>
      <c r="AH375" s="135"/>
      <c r="AI375" s="135"/>
      <c r="AJ375" s="87" t="s">
        <v>2941</v>
      </c>
      <c r="AK375" s="84">
        <f t="shared" si="574"/>
        <v>105</v>
      </c>
      <c r="AL375" s="88">
        <v>57</v>
      </c>
      <c r="AM375" s="88">
        <v>48</v>
      </c>
      <c r="AN375" s="89">
        <v>60</v>
      </c>
      <c r="AO375" s="134"/>
      <c r="AT375" s="134"/>
    </row>
    <row r="376" spans="1:46" s="82" customFormat="1" ht="14.25" customHeight="1">
      <c r="A376" s="83" t="s">
        <v>2933</v>
      </c>
      <c r="B376" s="84">
        <f t="shared" si="578"/>
        <v>55</v>
      </c>
      <c r="C376" s="119">
        <v>30</v>
      </c>
      <c r="D376" s="119">
        <v>25</v>
      </c>
      <c r="E376" s="120">
        <v>38</v>
      </c>
      <c r="G376" s="152"/>
      <c r="H376" s="152"/>
      <c r="I376" s="152"/>
      <c r="J376" s="152"/>
      <c r="K376" s="134"/>
      <c r="L376" s="155"/>
      <c r="M376" s="155"/>
      <c r="N376" s="155"/>
      <c r="O376" s="155"/>
      <c r="Q376" s="135"/>
      <c r="R376" s="135"/>
      <c r="S376" s="135"/>
      <c r="T376" s="135"/>
      <c r="AF376" s="135"/>
      <c r="AG376" s="135"/>
      <c r="AH376" s="135"/>
      <c r="AI376" s="135"/>
      <c r="AJ376" s="87" t="s">
        <v>2943</v>
      </c>
      <c r="AK376" s="84">
        <f t="shared" si="574"/>
        <v>26</v>
      </c>
      <c r="AL376" s="88">
        <v>16</v>
      </c>
      <c r="AM376" s="88">
        <v>10</v>
      </c>
      <c r="AN376" s="89">
        <v>18</v>
      </c>
      <c r="AO376" s="134"/>
      <c r="AT376" s="134"/>
    </row>
    <row r="377" spans="1:46" s="82" customFormat="1" ht="14.25" customHeight="1">
      <c r="A377" s="83" t="s">
        <v>2934</v>
      </c>
      <c r="B377" s="84">
        <f t="shared" si="578"/>
        <v>97</v>
      </c>
      <c r="C377" s="119">
        <v>47</v>
      </c>
      <c r="D377" s="119">
        <v>50</v>
      </c>
      <c r="E377" s="120">
        <v>67</v>
      </c>
      <c r="G377" s="155"/>
      <c r="H377" s="155"/>
      <c r="I377" s="155"/>
      <c r="J377" s="155"/>
      <c r="K377" s="134"/>
      <c r="L377" s="155"/>
      <c r="M377" s="155"/>
      <c r="N377" s="155"/>
      <c r="O377" s="155"/>
      <c r="Q377" s="135"/>
      <c r="R377" s="135"/>
      <c r="S377" s="135"/>
      <c r="T377" s="135"/>
      <c r="AF377" s="135"/>
      <c r="AG377" s="135"/>
      <c r="AH377" s="135"/>
      <c r="AI377" s="135"/>
      <c r="AJ377" s="87" t="s">
        <v>2945</v>
      </c>
      <c r="AK377" s="84">
        <f t="shared" si="574"/>
        <v>86</v>
      </c>
      <c r="AL377" s="88">
        <v>44</v>
      </c>
      <c r="AM377" s="88">
        <v>42</v>
      </c>
      <c r="AN377" s="89">
        <v>51</v>
      </c>
      <c r="AO377" s="134"/>
      <c r="AT377" s="134"/>
    </row>
    <row r="378" spans="1:46" s="82" customFormat="1" ht="14.25" customHeight="1">
      <c r="A378" s="83" t="s">
        <v>2936</v>
      </c>
      <c r="B378" s="84">
        <f t="shared" si="578"/>
        <v>38</v>
      </c>
      <c r="C378" s="119">
        <v>21</v>
      </c>
      <c r="D378" s="119">
        <v>17</v>
      </c>
      <c r="E378" s="120">
        <v>24</v>
      </c>
      <c r="G378" s="155"/>
      <c r="H378" s="155"/>
      <c r="I378" s="155"/>
      <c r="J378" s="155"/>
      <c r="K378" s="134"/>
      <c r="L378" s="155"/>
      <c r="M378" s="155"/>
      <c r="N378" s="155"/>
      <c r="O378" s="155"/>
      <c r="Q378" s="135"/>
      <c r="R378" s="135"/>
      <c r="S378" s="135"/>
      <c r="T378" s="135"/>
      <c r="AF378" s="135"/>
      <c r="AG378" s="135"/>
      <c r="AH378" s="135"/>
      <c r="AI378" s="135"/>
      <c r="AJ378" s="87" t="s">
        <v>2947</v>
      </c>
      <c r="AK378" s="84">
        <f t="shared" si="574"/>
        <v>54</v>
      </c>
      <c r="AL378" s="88">
        <v>24</v>
      </c>
      <c r="AM378" s="88">
        <v>30</v>
      </c>
      <c r="AN378" s="89">
        <v>38</v>
      </c>
      <c r="AO378" s="134"/>
      <c r="AT378" s="134"/>
    </row>
    <row r="379" spans="1:46" s="82" customFormat="1" ht="14.25" customHeight="1">
      <c r="A379" s="83" t="s">
        <v>1856</v>
      </c>
      <c r="B379" s="84">
        <f t="shared" si="578"/>
        <v>123</v>
      </c>
      <c r="C379" s="119">
        <v>56</v>
      </c>
      <c r="D379" s="119">
        <v>67</v>
      </c>
      <c r="E379" s="120">
        <v>82</v>
      </c>
      <c r="G379" s="155"/>
      <c r="H379" s="155"/>
      <c r="I379" s="155"/>
      <c r="J379" s="155"/>
      <c r="K379" s="134"/>
      <c r="L379" s="155"/>
      <c r="M379" s="155"/>
      <c r="N379" s="155"/>
      <c r="O379" s="155"/>
      <c r="Q379" s="135"/>
      <c r="R379" s="135"/>
      <c r="S379" s="135"/>
      <c r="T379" s="135"/>
      <c r="AF379" s="135"/>
      <c r="AG379" s="135"/>
      <c r="AH379" s="135"/>
      <c r="AI379" s="135"/>
      <c r="AJ379" s="87" t="s">
        <v>2949</v>
      </c>
      <c r="AK379" s="84">
        <f t="shared" si="574"/>
        <v>81</v>
      </c>
      <c r="AL379" s="88">
        <v>37</v>
      </c>
      <c r="AM379" s="88">
        <v>44</v>
      </c>
      <c r="AN379" s="89">
        <v>40</v>
      </c>
      <c r="AO379" s="134"/>
      <c r="AT379" s="134"/>
    </row>
    <row r="380" spans="1:46" s="82" customFormat="1" ht="14.25" customHeight="1">
      <c r="A380" s="83" t="s">
        <v>1865</v>
      </c>
      <c r="B380" s="84">
        <f t="shared" si="578"/>
        <v>218</v>
      </c>
      <c r="C380" s="119">
        <v>103</v>
      </c>
      <c r="D380" s="119">
        <v>115</v>
      </c>
      <c r="E380" s="120">
        <v>140</v>
      </c>
      <c r="G380" s="155"/>
      <c r="H380" s="155"/>
      <c r="I380" s="155"/>
      <c r="J380" s="155"/>
      <c r="L380" s="155"/>
      <c r="M380" s="155"/>
      <c r="N380" s="155"/>
      <c r="O380" s="155"/>
      <c r="Q380" s="135"/>
      <c r="R380" s="135"/>
      <c r="S380" s="135"/>
      <c r="T380" s="135"/>
      <c r="AF380" s="135"/>
      <c r="AG380" s="135"/>
      <c r="AH380" s="135"/>
      <c r="AI380" s="135"/>
      <c r="AJ380" s="97" t="s">
        <v>306</v>
      </c>
      <c r="AK380" s="98">
        <f t="shared" si="574"/>
        <v>784</v>
      </c>
      <c r="AL380" s="99">
        <f>SUM(AL381:AL389)</f>
        <v>377</v>
      </c>
      <c r="AM380" s="99">
        <f t="shared" ref="AM380:AN380" si="580">SUM(AM381:AM389)</f>
        <v>407</v>
      </c>
      <c r="AN380" s="100">
        <f t="shared" si="580"/>
        <v>479</v>
      </c>
      <c r="AO380" s="134"/>
      <c r="AT380" s="134"/>
    </row>
    <row r="381" spans="1:46" s="82" customFormat="1" ht="14.25" customHeight="1">
      <c r="A381" s="83" t="s">
        <v>2940</v>
      </c>
      <c r="B381" s="84">
        <f t="shared" si="578"/>
        <v>73</v>
      </c>
      <c r="C381" s="119">
        <v>44</v>
      </c>
      <c r="D381" s="119">
        <v>29</v>
      </c>
      <c r="E381" s="120">
        <v>48</v>
      </c>
      <c r="G381" s="155"/>
      <c r="H381" s="155"/>
      <c r="I381" s="155"/>
      <c r="J381" s="155"/>
      <c r="L381" s="155"/>
      <c r="M381" s="155"/>
      <c r="N381" s="155"/>
      <c r="O381" s="155"/>
      <c r="Q381" s="135"/>
      <c r="R381" s="135"/>
      <c r="S381" s="135"/>
      <c r="T381" s="135"/>
      <c r="AF381" s="135"/>
      <c r="AG381" s="135"/>
      <c r="AH381" s="135"/>
      <c r="AI381" s="135"/>
      <c r="AJ381" s="87" t="s">
        <v>2951</v>
      </c>
      <c r="AK381" s="84">
        <f t="shared" si="574"/>
        <v>92</v>
      </c>
      <c r="AL381" s="88">
        <v>46</v>
      </c>
      <c r="AM381" s="88">
        <v>46</v>
      </c>
      <c r="AN381" s="89">
        <v>65</v>
      </c>
      <c r="AO381" s="134"/>
      <c r="AT381" s="134"/>
    </row>
    <row r="382" spans="1:46" s="82" customFormat="1" ht="14.25" customHeight="1">
      <c r="A382" s="83" t="s">
        <v>2942</v>
      </c>
      <c r="B382" s="84">
        <f t="shared" si="578"/>
        <v>140</v>
      </c>
      <c r="C382" s="119">
        <v>70</v>
      </c>
      <c r="D382" s="119">
        <v>70</v>
      </c>
      <c r="E382" s="120">
        <v>88</v>
      </c>
      <c r="G382" s="155"/>
      <c r="H382" s="155"/>
      <c r="I382" s="155"/>
      <c r="J382" s="155"/>
      <c r="L382" s="155"/>
      <c r="M382" s="155"/>
      <c r="N382" s="155"/>
      <c r="O382" s="155"/>
      <c r="Q382" s="135"/>
      <c r="R382" s="135"/>
      <c r="S382" s="135"/>
      <c r="T382" s="135"/>
      <c r="AF382" s="135"/>
      <c r="AG382" s="135"/>
      <c r="AH382" s="135"/>
      <c r="AI382" s="135"/>
      <c r="AJ382" s="87" t="s">
        <v>2953</v>
      </c>
      <c r="AK382" s="84">
        <f t="shared" si="574"/>
        <v>47</v>
      </c>
      <c r="AL382" s="88">
        <v>26</v>
      </c>
      <c r="AM382" s="88">
        <v>21</v>
      </c>
      <c r="AN382" s="89">
        <v>35</v>
      </c>
      <c r="AO382" s="134"/>
      <c r="AT382" s="134"/>
    </row>
    <row r="383" spans="1:46" s="82" customFormat="1" ht="14.25" customHeight="1">
      <c r="A383" s="83" t="s">
        <v>2944</v>
      </c>
      <c r="B383" s="84">
        <f t="shared" si="578"/>
        <v>135</v>
      </c>
      <c r="C383" s="119">
        <v>70</v>
      </c>
      <c r="D383" s="119">
        <v>65</v>
      </c>
      <c r="E383" s="120">
        <v>81</v>
      </c>
      <c r="G383" s="155"/>
      <c r="H383" s="155"/>
      <c r="I383" s="155"/>
      <c r="J383" s="155"/>
      <c r="L383" s="155"/>
      <c r="M383" s="155"/>
      <c r="N383" s="155"/>
      <c r="O383" s="155"/>
      <c r="Q383" s="135"/>
      <c r="R383" s="135"/>
      <c r="S383" s="135"/>
      <c r="T383" s="135"/>
      <c r="AF383" s="135"/>
      <c r="AG383" s="135"/>
      <c r="AH383" s="135"/>
      <c r="AI383" s="135"/>
      <c r="AJ383" s="87" t="s">
        <v>2955</v>
      </c>
      <c r="AK383" s="84">
        <f t="shared" si="574"/>
        <v>146</v>
      </c>
      <c r="AL383" s="88">
        <v>66</v>
      </c>
      <c r="AM383" s="88">
        <v>80</v>
      </c>
      <c r="AN383" s="89">
        <v>94</v>
      </c>
      <c r="AO383" s="134"/>
      <c r="AT383" s="134"/>
    </row>
    <row r="384" spans="1:46" s="82" customFormat="1" ht="14.25" customHeight="1">
      <c r="A384" s="83" t="s">
        <v>2946</v>
      </c>
      <c r="B384" s="84">
        <f t="shared" si="578"/>
        <v>66</v>
      </c>
      <c r="C384" s="119">
        <v>30</v>
      </c>
      <c r="D384" s="119">
        <v>36</v>
      </c>
      <c r="E384" s="120">
        <v>41</v>
      </c>
      <c r="G384" s="155"/>
      <c r="H384" s="155"/>
      <c r="I384" s="155"/>
      <c r="J384" s="155"/>
      <c r="L384" s="155"/>
      <c r="M384" s="155"/>
      <c r="N384" s="155"/>
      <c r="O384" s="155"/>
      <c r="Q384" s="135"/>
      <c r="R384" s="135"/>
      <c r="S384" s="135"/>
      <c r="T384" s="135"/>
      <c r="AF384" s="135"/>
      <c r="AG384" s="135"/>
      <c r="AH384" s="135"/>
      <c r="AI384" s="135"/>
      <c r="AJ384" s="87" t="s">
        <v>2957</v>
      </c>
      <c r="AK384" s="84">
        <f t="shared" si="574"/>
        <v>130</v>
      </c>
      <c r="AL384" s="88">
        <v>60</v>
      </c>
      <c r="AM384" s="88">
        <v>70</v>
      </c>
      <c r="AN384" s="89">
        <v>86</v>
      </c>
      <c r="AO384" s="134"/>
      <c r="AT384" s="134"/>
    </row>
    <row r="385" spans="1:46" s="82" customFormat="1" ht="14.25" customHeight="1">
      <c r="A385" s="83" t="s">
        <v>2948</v>
      </c>
      <c r="B385" s="84">
        <f t="shared" si="578"/>
        <v>155</v>
      </c>
      <c r="C385" s="119">
        <v>81</v>
      </c>
      <c r="D385" s="119">
        <v>74</v>
      </c>
      <c r="E385" s="120">
        <v>104</v>
      </c>
      <c r="G385" s="155"/>
      <c r="H385" s="155"/>
      <c r="I385" s="155"/>
      <c r="J385" s="155"/>
      <c r="L385" s="155"/>
      <c r="M385" s="155"/>
      <c r="N385" s="155"/>
      <c r="O385" s="155"/>
      <c r="Q385" s="135"/>
      <c r="R385" s="135"/>
      <c r="S385" s="135"/>
      <c r="T385" s="135"/>
      <c r="AF385" s="135"/>
      <c r="AG385" s="135"/>
      <c r="AH385" s="135"/>
      <c r="AI385" s="135"/>
      <c r="AJ385" s="87" t="s">
        <v>2959</v>
      </c>
      <c r="AK385" s="84">
        <f t="shared" si="574"/>
        <v>48</v>
      </c>
      <c r="AL385" s="88">
        <v>24</v>
      </c>
      <c r="AM385" s="88">
        <v>24</v>
      </c>
      <c r="AN385" s="89">
        <v>35</v>
      </c>
      <c r="AO385" s="134"/>
      <c r="AT385" s="134"/>
    </row>
    <row r="386" spans="1:46" s="82" customFormat="1" ht="14.25" customHeight="1">
      <c r="A386" s="83" t="s">
        <v>2950</v>
      </c>
      <c r="B386" s="84">
        <f t="shared" si="578"/>
        <v>76</v>
      </c>
      <c r="C386" s="119">
        <v>35</v>
      </c>
      <c r="D386" s="119">
        <v>41</v>
      </c>
      <c r="E386" s="120">
        <v>51</v>
      </c>
      <c r="G386" s="155"/>
      <c r="H386" s="155"/>
      <c r="I386" s="155"/>
      <c r="J386" s="155"/>
      <c r="L386" s="155"/>
      <c r="M386" s="155"/>
      <c r="N386" s="155"/>
      <c r="O386" s="155"/>
      <c r="Q386" s="135"/>
      <c r="R386" s="135"/>
      <c r="S386" s="135"/>
      <c r="T386" s="135"/>
      <c r="AF386" s="135"/>
      <c r="AG386" s="135"/>
      <c r="AH386" s="135"/>
      <c r="AI386" s="135"/>
      <c r="AJ386" s="87" t="s">
        <v>2960</v>
      </c>
      <c r="AK386" s="84">
        <f t="shared" si="574"/>
        <v>105</v>
      </c>
      <c r="AL386" s="88">
        <v>53</v>
      </c>
      <c r="AM386" s="88">
        <v>52</v>
      </c>
      <c r="AN386" s="89">
        <v>51</v>
      </c>
      <c r="AO386" s="134"/>
      <c r="AT386" s="134"/>
    </row>
    <row r="387" spans="1:46" s="82" customFormat="1" ht="14.25" customHeight="1">
      <c r="A387" s="83" t="s">
        <v>2442</v>
      </c>
      <c r="B387" s="84">
        <f t="shared" si="578"/>
        <v>71</v>
      </c>
      <c r="C387" s="119">
        <v>36</v>
      </c>
      <c r="D387" s="119">
        <v>35</v>
      </c>
      <c r="E387" s="120">
        <v>49</v>
      </c>
      <c r="G387" s="155"/>
      <c r="H387" s="155"/>
      <c r="I387" s="155"/>
      <c r="J387" s="155"/>
      <c r="L387" s="155"/>
      <c r="M387" s="155"/>
      <c r="N387" s="155"/>
      <c r="O387" s="155"/>
      <c r="Q387" s="135"/>
      <c r="R387" s="135"/>
      <c r="S387" s="135"/>
      <c r="T387" s="135"/>
      <c r="AF387" s="135"/>
      <c r="AG387" s="135"/>
      <c r="AH387" s="135"/>
      <c r="AI387" s="135"/>
      <c r="AJ387" s="87" t="s">
        <v>2962</v>
      </c>
      <c r="AK387" s="84">
        <f t="shared" si="574"/>
        <v>91</v>
      </c>
      <c r="AL387" s="88">
        <v>44</v>
      </c>
      <c r="AM387" s="88">
        <v>47</v>
      </c>
      <c r="AN387" s="89">
        <v>46</v>
      </c>
      <c r="AT387" s="134"/>
    </row>
    <row r="388" spans="1:46" s="82" customFormat="1" ht="14.25" customHeight="1">
      <c r="A388" s="83" t="s">
        <v>2952</v>
      </c>
      <c r="B388" s="84">
        <f t="shared" si="578"/>
        <v>113</v>
      </c>
      <c r="C388" s="119">
        <v>53</v>
      </c>
      <c r="D388" s="119">
        <v>60</v>
      </c>
      <c r="E388" s="120">
        <v>70</v>
      </c>
      <c r="G388" s="155"/>
      <c r="H388" s="155"/>
      <c r="I388" s="155"/>
      <c r="J388" s="155"/>
      <c r="L388" s="155"/>
      <c r="M388" s="155"/>
      <c r="N388" s="155"/>
      <c r="O388" s="155"/>
      <c r="Q388" s="135"/>
      <c r="R388" s="135"/>
      <c r="S388" s="135"/>
      <c r="T388" s="135"/>
      <c r="AF388" s="135"/>
      <c r="AG388" s="135"/>
      <c r="AH388" s="135"/>
      <c r="AI388" s="135"/>
      <c r="AJ388" s="87" t="s">
        <v>2964</v>
      </c>
      <c r="AK388" s="84">
        <f t="shared" si="574"/>
        <v>92</v>
      </c>
      <c r="AL388" s="88">
        <v>43</v>
      </c>
      <c r="AM388" s="88">
        <v>49</v>
      </c>
      <c r="AN388" s="89">
        <v>47</v>
      </c>
      <c r="AT388" s="134"/>
    </row>
    <row r="389" spans="1:46" s="82" customFormat="1" ht="14.25" customHeight="1">
      <c r="A389" s="83" t="s">
        <v>2954</v>
      </c>
      <c r="B389" s="84">
        <f t="shared" si="578"/>
        <v>45</v>
      </c>
      <c r="C389" s="119">
        <v>20</v>
      </c>
      <c r="D389" s="119">
        <v>25</v>
      </c>
      <c r="E389" s="120">
        <v>32</v>
      </c>
      <c r="G389" s="155"/>
      <c r="H389" s="155"/>
      <c r="I389" s="155"/>
      <c r="J389" s="155"/>
      <c r="L389" s="155"/>
      <c r="M389" s="155"/>
      <c r="N389" s="155"/>
      <c r="O389" s="155"/>
      <c r="Q389" s="135"/>
      <c r="R389" s="135"/>
      <c r="S389" s="135"/>
      <c r="T389" s="135"/>
      <c r="AF389" s="135"/>
      <c r="AG389" s="135"/>
      <c r="AH389" s="135"/>
      <c r="AI389" s="135"/>
      <c r="AJ389" s="130" t="s">
        <v>2965</v>
      </c>
      <c r="AK389" s="131">
        <f t="shared" si="574"/>
        <v>33</v>
      </c>
      <c r="AL389" s="132">
        <v>15</v>
      </c>
      <c r="AM389" s="132">
        <v>18</v>
      </c>
      <c r="AN389" s="133">
        <v>20</v>
      </c>
      <c r="AT389" s="134"/>
    </row>
    <row r="390" spans="1:46" s="82" customFormat="1" ht="14.25" customHeight="1">
      <c r="A390" s="83" t="s">
        <v>2956</v>
      </c>
      <c r="B390" s="84">
        <f t="shared" si="578"/>
        <v>123</v>
      </c>
      <c r="C390" s="119">
        <v>64</v>
      </c>
      <c r="D390" s="119">
        <v>59</v>
      </c>
      <c r="E390" s="120">
        <v>90</v>
      </c>
      <c r="G390" s="155"/>
      <c r="H390" s="155"/>
      <c r="I390" s="155"/>
      <c r="J390" s="155"/>
      <c r="L390" s="155"/>
      <c r="M390" s="155"/>
      <c r="N390" s="155"/>
      <c r="O390" s="155"/>
      <c r="Q390" s="135"/>
      <c r="R390" s="135"/>
      <c r="S390" s="135"/>
      <c r="T390" s="135"/>
      <c r="AF390" s="135"/>
      <c r="AG390" s="135"/>
      <c r="AH390" s="135"/>
      <c r="AI390" s="135"/>
      <c r="AJ390" s="134"/>
      <c r="AT390" s="134"/>
    </row>
    <row r="391" spans="1:46" s="82" customFormat="1" ht="14.25" customHeight="1">
      <c r="A391" s="83" t="s">
        <v>2958</v>
      </c>
      <c r="B391" s="84">
        <f t="shared" si="578"/>
        <v>94</v>
      </c>
      <c r="C391" s="119">
        <v>51</v>
      </c>
      <c r="D391" s="119">
        <v>43</v>
      </c>
      <c r="E391" s="120">
        <v>57</v>
      </c>
      <c r="G391" s="155"/>
      <c r="H391" s="155"/>
      <c r="I391" s="155"/>
      <c r="J391" s="155"/>
      <c r="L391" s="155"/>
      <c r="M391" s="155"/>
      <c r="N391" s="155"/>
      <c r="O391" s="155"/>
      <c r="Q391" s="135"/>
      <c r="R391" s="135"/>
      <c r="S391" s="135"/>
      <c r="T391" s="135"/>
      <c r="AF391" s="135"/>
      <c r="AG391" s="135"/>
      <c r="AH391" s="135"/>
      <c r="AI391" s="135"/>
      <c r="AJ391" s="134"/>
      <c r="AT391" s="134"/>
    </row>
    <row r="392" spans="1:46" s="82" customFormat="1" ht="14.25" customHeight="1">
      <c r="A392" s="83" t="s">
        <v>576</v>
      </c>
      <c r="B392" s="84">
        <f t="shared" si="578"/>
        <v>93</v>
      </c>
      <c r="C392" s="119">
        <v>45</v>
      </c>
      <c r="D392" s="119">
        <v>48</v>
      </c>
      <c r="E392" s="120">
        <v>65</v>
      </c>
      <c r="G392" s="155"/>
      <c r="H392" s="155"/>
      <c r="I392" s="155"/>
      <c r="J392" s="155"/>
      <c r="L392" s="155"/>
      <c r="M392" s="155"/>
      <c r="N392" s="155"/>
      <c r="O392" s="155"/>
      <c r="AF392" s="135"/>
      <c r="AG392" s="135"/>
      <c r="AH392" s="135"/>
      <c r="AI392" s="135"/>
      <c r="AJ392" s="134"/>
      <c r="AT392" s="134"/>
    </row>
    <row r="393" spans="1:46" s="82" customFormat="1" ht="14.25" customHeight="1">
      <c r="A393" s="83" t="s">
        <v>2961</v>
      </c>
      <c r="B393" s="84">
        <f t="shared" si="578"/>
        <v>78</v>
      </c>
      <c r="C393" s="119">
        <v>36</v>
      </c>
      <c r="D393" s="119">
        <v>42</v>
      </c>
      <c r="E393" s="120">
        <v>47</v>
      </c>
      <c r="G393" s="155"/>
      <c r="H393" s="155"/>
      <c r="I393" s="155"/>
      <c r="J393" s="155"/>
      <c r="L393" s="155"/>
      <c r="M393" s="155"/>
      <c r="N393" s="155"/>
      <c r="O393" s="155"/>
      <c r="AF393" s="135"/>
      <c r="AG393" s="135"/>
      <c r="AH393" s="135"/>
      <c r="AI393" s="135"/>
      <c r="AJ393" s="134"/>
      <c r="AT393" s="134"/>
    </row>
    <row r="394" spans="1:46" s="82" customFormat="1" ht="14.25" customHeight="1">
      <c r="A394" s="83" t="s">
        <v>2963</v>
      </c>
      <c r="B394" s="84">
        <f t="shared" si="578"/>
        <v>214</v>
      </c>
      <c r="C394" s="119">
        <v>107</v>
      </c>
      <c r="D394" s="119">
        <v>107</v>
      </c>
      <c r="E394" s="120">
        <v>128</v>
      </c>
      <c r="G394" s="155"/>
      <c r="H394" s="155"/>
      <c r="I394" s="155"/>
      <c r="J394" s="155"/>
      <c r="L394" s="155"/>
      <c r="M394" s="155"/>
      <c r="N394" s="155"/>
      <c r="O394" s="155"/>
      <c r="AF394" s="135"/>
      <c r="AG394" s="135"/>
      <c r="AH394" s="135"/>
      <c r="AI394" s="135"/>
      <c r="AJ394" s="134"/>
    </row>
    <row r="395" spans="1:46" s="82" customFormat="1" ht="14.25" customHeight="1">
      <c r="A395" s="101" t="s">
        <v>210</v>
      </c>
      <c r="B395" s="98">
        <f t="shared" si="578"/>
        <v>1302</v>
      </c>
      <c r="C395" s="99">
        <f>SUM(C396:C407)</f>
        <v>645</v>
      </c>
      <c r="D395" s="99">
        <f t="shared" ref="D395:E395" si="581">SUM(D396:D407)</f>
        <v>657</v>
      </c>
      <c r="E395" s="100">
        <f t="shared" si="581"/>
        <v>762</v>
      </c>
      <c r="G395" s="155"/>
      <c r="H395" s="155"/>
      <c r="I395" s="155"/>
      <c r="J395" s="155"/>
      <c r="L395" s="155"/>
      <c r="M395" s="155"/>
      <c r="N395" s="155"/>
      <c r="O395" s="155"/>
      <c r="AF395" s="135"/>
      <c r="AG395" s="135"/>
      <c r="AH395" s="135"/>
      <c r="AI395" s="135"/>
      <c r="AJ395" s="134"/>
    </row>
    <row r="396" spans="1:46" s="82" customFormat="1" ht="14.25" customHeight="1">
      <c r="A396" s="83" t="s">
        <v>2966</v>
      </c>
      <c r="B396" s="84">
        <f t="shared" si="578"/>
        <v>64</v>
      </c>
      <c r="C396" s="119">
        <v>31</v>
      </c>
      <c r="D396" s="119">
        <v>33</v>
      </c>
      <c r="E396" s="120">
        <v>35</v>
      </c>
      <c r="G396" s="155"/>
      <c r="H396" s="155"/>
      <c r="I396" s="155"/>
      <c r="J396" s="155"/>
      <c r="L396" s="155"/>
      <c r="M396" s="155"/>
      <c r="N396" s="155"/>
      <c r="O396" s="155"/>
      <c r="AF396" s="135"/>
      <c r="AG396" s="135"/>
      <c r="AH396" s="135"/>
      <c r="AI396" s="135"/>
      <c r="AJ396" s="134"/>
    </row>
    <row r="397" spans="1:46" s="82" customFormat="1" ht="14.25" customHeight="1">
      <c r="A397" s="83" t="s">
        <v>516</v>
      </c>
      <c r="B397" s="84">
        <f t="shared" si="578"/>
        <v>165</v>
      </c>
      <c r="C397" s="119">
        <v>81</v>
      </c>
      <c r="D397" s="119">
        <v>84</v>
      </c>
      <c r="E397" s="120">
        <v>95</v>
      </c>
      <c r="G397" s="155"/>
      <c r="H397" s="155"/>
      <c r="I397" s="155"/>
      <c r="J397" s="155"/>
      <c r="L397" s="155"/>
      <c r="M397" s="155"/>
      <c r="N397" s="155"/>
      <c r="O397" s="155"/>
      <c r="AF397" s="135"/>
      <c r="AG397" s="135"/>
      <c r="AH397" s="135"/>
      <c r="AI397" s="135"/>
      <c r="AJ397" s="134"/>
    </row>
    <row r="398" spans="1:46" s="82" customFormat="1" ht="14.25" customHeight="1">
      <c r="A398" s="83" t="s">
        <v>517</v>
      </c>
      <c r="B398" s="84">
        <f t="shared" si="578"/>
        <v>141</v>
      </c>
      <c r="C398" s="119">
        <v>70</v>
      </c>
      <c r="D398" s="119">
        <v>71</v>
      </c>
      <c r="E398" s="120">
        <v>79</v>
      </c>
      <c r="G398" s="155"/>
      <c r="H398" s="155"/>
      <c r="I398" s="155"/>
      <c r="J398" s="155"/>
      <c r="L398" s="155"/>
      <c r="M398" s="155"/>
      <c r="N398" s="155"/>
      <c r="O398" s="155"/>
      <c r="AF398" s="135"/>
      <c r="AG398" s="135"/>
      <c r="AH398" s="135"/>
      <c r="AI398" s="135"/>
      <c r="AJ398" s="134"/>
    </row>
    <row r="399" spans="1:46" s="82" customFormat="1" ht="14.25" customHeight="1">
      <c r="A399" s="83" t="s">
        <v>2967</v>
      </c>
      <c r="B399" s="84">
        <f t="shared" si="578"/>
        <v>87</v>
      </c>
      <c r="C399" s="119">
        <v>44</v>
      </c>
      <c r="D399" s="119">
        <v>43</v>
      </c>
      <c r="E399" s="120">
        <v>49</v>
      </c>
      <c r="G399" s="155"/>
      <c r="H399" s="155"/>
      <c r="I399" s="155"/>
      <c r="J399" s="155"/>
      <c r="L399" s="155"/>
      <c r="M399" s="155"/>
      <c r="N399" s="155"/>
      <c r="O399" s="155"/>
      <c r="AF399" s="135"/>
      <c r="AG399" s="135"/>
      <c r="AH399" s="135"/>
      <c r="AI399" s="135"/>
    </row>
    <row r="400" spans="1:46" s="82" customFormat="1" ht="14.25" customHeight="1">
      <c r="A400" s="83" t="s">
        <v>2968</v>
      </c>
      <c r="B400" s="84">
        <f t="shared" si="578"/>
        <v>166</v>
      </c>
      <c r="C400" s="119">
        <v>79</v>
      </c>
      <c r="D400" s="119">
        <v>87</v>
      </c>
      <c r="E400" s="120">
        <v>102</v>
      </c>
      <c r="G400" s="155"/>
      <c r="H400" s="155"/>
      <c r="I400" s="155"/>
      <c r="J400" s="155"/>
      <c r="L400" s="155"/>
      <c r="M400" s="155"/>
      <c r="N400" s="155"/>
      <c r="O400" s="155"/>
    </row>
    <row r="401" spans="1:15" s="82" customFormat="1" ht="14.25" customHeight="1">
      <c r="A401" s="83" t="s">
        <v>2969</v>
      </c>
      <c r="B401" s="84">
        <f t="shared" si="578"/>
        <v>99</v>
      </c>
      <c r="C401" s="119">
        <v>50</v>
      </c>
      <c r="D401" s="119">
        <v>49</v>
      </c>
      <c r="E401" s="120">
        <v>52</v>
      </c>
      <c r="G401" s="155"/>
      <c r="H401" s="155"/>
      <c r="I401" s="155"/>
      <c r="J401" s="155"/>
      <c r="L401" s="155"/>
      <c r="M401" s="155"/>
      <c r="N401" s="155"/>
      <c r="O401" s="155"/>
    </row>
    <row r="402" spans="1:15" s="82" customFormat="1" ht="14.25" customHeight="1">
      <c r="A402" s="83" t="s">
        <v>2970</v>
      </c>
      <c r="B402" s="84">
        <f t="shared" si="578"/>
        <v>132</v>
      </c>
      <c r="C402" s="119">
        <v>57</v>
      </c>
      <c r="D402" s="119">
        <v>75</v>
      </c>
      <c r="E402" s="120">
        <v>74</v>
      </c>
      <c r="G402" s="155"/>
      <c r="H402" s="155"/>
      <c r="I402" s="155"/>
      <c r="J402" s="155"/>
    </row>
    <row r="403" spans="1:15" s="82" customFormat="1" ht="14.25" customHeight="1">
      <c r="A403" s="83" t="s">
        <v>2971</v>
      </c>
      <c r="B403" s="84">
        <f t="shared" si="578"/>
        <v>100</v>
      </c>
      <c r="C403" s="119">
        <v>55</v>
      </c>
      <c r="D403" s="119">
        <v>45</v>
      </c>
      <c r="E403" s="120">
        <v>59</v>
      </c>
    </row>
    <row r="404" spans="1:15" s="82" customFormat="1" ht="14.25" customHeight="1">
      <c r="A404" s="83" t="s">
        <v>2972</v>
      </c>
      <c r="B404" s="84">
        <f t="shared" si="578"/>
        <v>111</v>
      </c>
      <c r="C404" s="119">
        <v>58</v>
      </c>
      <c r="D404" s="119">
        <v>53</v>
      </c>
      <c r="E404" s="120">
        <v>65</v>
      </c>
    </row>
    <row r="405" spans="1:15" s="82" customFormat="1" ht="14.25" customHeight="1">
      <c r="A405" s="83" t="s">
        <v>2973</v>
      </c>
      <c r="B405" s="84">
        <f t="shared" si="578"/>
        <v>86</v>
      </c>
      <c r="C405" s="119">
        <v>43</v>
      </c>
      <c r="D405" s="119">
        <v>43</v>
      </c>
      <c r="E405" s="120">
        <v>52</v>
      </c>
    </row>
    <row r="406" spans="1:15" s="82" customFormat="1" ht="14.25" customHeight="1">
      <c r="A406" s="83" t="s">
        <v>2974</v>
      </c>
      <c r="B406" s="84">
        <f t="shared" si="578"/>
        <v>39</v>
      </c>
      <c r="C406" s="119">
        <v>22</v>
      </c>
      <c r="D406" s="119">
        <v>17</v>
      </c>
      <c r="E406" s="120">
        <v>25</v>
      </c>
    </row>
    <row r="407" spans="1:15" s="82" customFormat="1" ht="14.25" customHeight="1">
      <c r="A407" s="156" t="s">
        <v>2975</v>
      </c>
      <c r="B407" s="131">
        <f t="shared" si="578"/>
        <v>112</v>
      </c>
      <c r="C407" s="157">
        <v>55</v>
      </c>
      <c r="D407" s="157">
        <v>57</v>
      </c>
      <c r="E407" s="158">
        <v>75</v>
      </c>
    </row>
    <row r="408" spans="1:15" s="82" customFormat="1" ht="14.25" customHeight="1">
      <c r="A408" s="159"/>
      <c r="B408" s="159"/>
      <c r="C408" s="159"/>
      <c r="D408" s="159"/>
      <c r="E408" s="159"/>
    </row>
    <row r="409" spans="1:15" s="82" customFormat="1" ht="14.25" customHeight="1">
      <c r="A409" s="159"/>
      <c r="B409" s="159"/>
      <c r="C409" s="159"/>
      <c r="D409" s="159"/>
      <c r="E409" s="159"/>
    </row>
    <row r="410" spans="1:15" s="82" customFormat="1" ht="14.25" customHeight="1">
      <c r="A410" s="159"/>
      <c r="B410" s="159"/>
      <c r="C410" s="159"/>
      <c r="D410" s="159"/>
      <c r="E410" s="159"/>
    </row>
    <row r="411" spans="1:15" s="82" customFormat="1" ht="14.25" customHeight="1">
      <c r="A411" s="159"/>
      <c r="B411" s="159"/>
      <c r="C411" s="159"/>
      <c r="D411" s="159"/>
      <c r="E411" s="159"/>
    </row>
    <row r="412" spans="1:15" s="82" customFormat="1" ht="14.25" customHeight="1">
      <c r="A412" s="159"/>
      <c r="B412" s="159"/>
      <c r="C412" s="159"/>
      <c r="D412" s="159"/>
      <c r="E412" s="159"/>
    </row>
    <row r="413" spans="1:15" s="82" customFormat="1" ht="14.25" customHeight="1">
      <c r="A413" s="159"/>
      <c r="B413" s="159"/>
      <c r="C413" s="159"/>
      <c r="D413" s="159"/>
      <c r="E413" s="159"/>
    </row>
    <row r="414" spans="1:15" s="82" customFormat="1" ht="14.25" customHeight="1">
      <c r="A414" s="159"/>
      <c r="B414" s="159"/>
      <c r="C414" s="159"/>
      <c r="D414" s="159"/>
      <c r="E414" s="159"/>
    </row>
    <row r="415" spans="1:15" s="82" customFormat="1" ht="14.25" customHeight="1">
      <c r="A415" s="159"/>
      <c r="B415" s="159"/>
      <c r="C415" s="159"/>
      <c r="D415" s="159"/>
      <c r="E415" s="159"/>
    </row>
    <row r="416" spans="1:15" s="82" customFormat="1" ht="14.25" customHeight="1">
      <c r="A416" s="159"/>
      <c r="B416" s="159"/>
      <c r="C416" s="159"/>
      <c r="D416" s="159"/>
      <c r="E416" s="159"/>
    </row>
    <row r="417" spans="1:5" s="82" customFormat="1" ht="14.25" customHeight="1">
      <c r="A417" s="159"/>
      <c r="B417" s="159"/>
      <c r="C417" s="159"/>
      <c r="D417" s="159"/>
      <c r="E417" s="159"/>
    </row>
    <row r="418" spans="1:5" s="82" customFormat="1" ht="14.25" customHeight="1">
      <c r="A418" s="159"/>
      <c r="B418" s="159"/>
      <c r="C418" s="159"/>
      <c r="D418" s="159"/>
      <c r="E418" s="159"/>
    </row>
    <row r="419" spans="1:5" s="82" customFormat="1" ht="14.25" customHeight="1">
      <c r="A419" s="159"/>
      <c r="B419" s="159"/>
      <c r="C419" s="159"/>
      <c r="D419" s="159"/>
      <c r="E419" s="159"/>
    </row>
    <row r="420" spans="1:5" s="82" customFormat="1" ht="14.25" customHeight="1">
      <c r="A420" s="159"/>
      <c r="B420" s="159"/>
      <c r="C420" s="159"/>
      <c r="D420" s="159"/>
      <c r="E420" s="159"/>
    </row>
    <row r="421" spans="1:5" s="82" customFormat="1" ht="14.25" customHeight="1">
      <c r="A421" s="159"/>
      <c r="B421" s="159"/>
      <c r="C421" s="159"/>
      <c r="D421" s="159"/>
      <c r="E421" s="159"/>
    </row>
    <row r="422" spans="1:5" s="82" customFormat="1" ht="14.25" customHeight="1">
      <c r="A422" s="159"/>
      <c r="B422" s="159"/>
      <c r="C422" s="159"/>
      <c r="D422" s="159"/>
      <c r="E422" s="159"/>
    </row>
    <row r="423" spans="1:5" s="82" customFormat="1" ht="14.25" customHeight="1">
      <c r="A423" s="159"/>
      <c r="B423" s="159"/>
      <c r="C423" s="159"/>
      <c r="D423" s="159"/>
      <c r="E423" s="159"/>
    </row>
    <row r="424" spans="1:5" s="82" customFormat="1" ht="14.25" customHeight="1">
      <c r="A424" s="159"/>
      <c r="B424" s="159"/>
      <c r="C424" s="159"/>
      <c r="D424" s="159"/>
      <c r="E424" s="159"/>
    </row>
    <row r="425" spans="1:5" s="82" customFormat="1" ht="14.25" customHeight="1">
      <c r="A425" s="159"/>
      <c r="B425" s="159"/>
      <c r="C425" s="159"/>
      <c r="D425" s="159"/>
      <c r="E425" s="159"/>
    </row>
    <row r="426" spans="1:5" s="82" customFormat="1" ht="14.25" customHeight="1">
      <c r="A426" s="159"/>
      <c r="B426" s="159"/>
      <c r="C426" s="159"/>
      <c r="D426" s="159"/>
      <c r="E426" s="159"/>
    </row>
    <row r="427" spans="1:5" s="82" customFormat="1" ht="14.25" customHeight="1">
      <c r="A427" s="159"/>
      <c r="B427" s="159"/>
      <c r="C427" s="159"/>
      <c r="D427" s="159"/>
      <c r="E427" s="159"/>
    </row>
    <row r="428" spans="1:5" s="82" customFormat="1" ht="14.25" customHeight="1">
      <c r="A428" s="159"/>
      <c r="B428" s="159"/>
      <c r="C428" s="159"/>
      <c r="D428" s="159"/>
      <c r="E428" s="159"/>
    </row>
    <row r="429" spans="1:5" s="82" customFormat="1" ht="14.25" customHeight="1">
      <c r="A429" s="159"/>
      <c r="B429" s="159"/>
      <c r="C429" s="159"/>
      <c r="D429" s="159"/>
      <c r="E429" s="159"/>
    </row>
    <row r="430" spans="1:5" s="82" customFormat="1" ht="14.25" customHeight="1">
      <c r="A430" s="159"/>
      <c r="B430" s="159"/>
      <c r="C430" s="159"/>
      <c r="D430" s="159"/>
      <c r="E430" s="159"/>
    </row>
    <row r="431" spans="1:5" s="82" customFormat="1" ht="14.25" customHeight="1">
      <c r="A431" s="159"/>
      <c r="B431" s="159"/>
      <c r="C431" s="159"/>
      <c r="D431" s="159"/>
      <c r="E431" s="159"/>
    </row>
    <row r="432" spans="1:5" s="82" customFormat="1" ht="14.25" customHeight="1">
      <c r="A432" s="159"/>
      <c r="B432" s="159"/>
      <c r="C432" s="159"/>
      <c r="D432" s="159"/>
      <c r="E432" s="159"/>
    </row>
    <row r="433" spans="1:50" s="82" customFormat="1" ht="14.25" customHeight="1">
      <c r="A433" s="159"/>
      <c r="B433" s="159"/>
      <c r="C433" s="159"/>
      <c r="D433" s="159"/>
      <c r="E433" s="159"/>
    </row>
    <row r="434" spans="1:50" s="82" customFormat="1" ht="14.25" customHeight="1">
      <c r="A434" s="159"/>
      <c r="B434" s="159"/>
      <c r="C434" s="159"/>
      <c r="D434" s="159"/>
      <c r="E434" s="159"/>
    </row>
    <row r="435" spans="1:50" s="82" customFormat="1" ht="14.25" customHeight="1">
      <c r="A435" s="159"/>
      <c r="B435" s="159"/>
      <c r="C435" s="159"/>
      <c r="D435" s="159"/>
      <c r="E435" s="159"/>
    </row>
    <row r="436" spans="1:50" s="82" customFormat="1" ht="14.25" customHeight="1">
      <c r="A436" s="159"/>
      <c r="B436" s="159"/>
      <c r="C436" s="159"/>
      <c r="D436" s="159"/>
      <c r="E436" s="159"/>
    </row>
    <row r="437" spans="1:50" s="82" customFormat="1" ht="14.25" customHeight="1">
      <c r="A437" s="159"/>
      <c r="B437" s="159"/>
      <c r="C437" s="159"/>
      <c r="D437" s="159"/>
      <c r="E437" s="159"/>
    </row>
    <row r="438" spans="1:50" s="82" customFormat="1" ht="14.25" customHeight="1">
      <c r="A438" s="159"/>
      <c r="B438" s="159"/>
      <c r="C438" s="159"/>
      <c r="D438" s="159"/>
      <c r="E438" s="15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Z438" s="69"/>
      <c r="AA438" s="69"/>
      <c r="AB438" s="69"/>
      <c r="AC438" s="69"/>
      <c r="AD438" s="69"/>
    </row>
    <row r="439" spans="1:50" s="82" customFormat="1" ht="14.25" customHeight="1">
      <c r="A439" s="159"/>
      <c r="B439" s="159"/>
      <c r="C439" s="159"/>
      <c r="D439" s="159"/>
      <c r="E439" s="15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Z439" s="69"/>
      <c r="AA439" s="69"/>
      <c r="AB439" s="69"/>
      <c r="AC439" s="69"/>
      <c r="AD439" s="69"/>
      <c r="AO439" s="69"/>
      <c r="AP439" s="69"/>
      <c r="AQ439" s="69"/>
      <c r="AR439" s="69"/>
      <c r="AS439" s="69"/>
    </row>
    <row r="440" spans="1:50" s="82" customFormat="1" ht="14.25" customHeight="1">
      <c r="A440" s="159"/>
      <c r="B440" s="159"/>
      <c r="C440" s="159"/>
      <c r="D440" s="159"/>
      <c r="E440" s="15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Z440" s="69"/>
      <c r="AA440" s="69"/>
      <c r="AB440" s="69"/>
      <c r="AC440" s="69"/>
      <c r="AD440" s="69"/>
      <c r="AO440" s="69"/>
      <c r="AP440" s="69"/>
      <c r="AQ440" s="69"/>
      <c r="AR440" s="69"/>
      <c r="AS440" s="69"/>
      <c r="AT440" s="69"/>
      <c r="AU440" s="69"/>
      <c r="AV440" s="69"/>
      <c r="AW440" s="69"/>
      <c r="AX440" s="69"/>
    </row>
    <row r="441" spans="1:50" s="82" customFormat="1" ht="14.25" customHeight="1">
      <c r="A441" s="159"/>
      <c r="B441" s="159"/>
      <c r="C441" s="159"/>
      <c r="D441" s="159"/>
      <c r="E441" s="15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Z441" s="69"/>
      <c r="AA441" s="69"/>
      <c r="AB441" s="69"/>
      <c r="AC441" s="69"/>
      <c r="AD441" s="69"/>
      <c r="AO441" s="69"/>
      <c r="AP441" s="69"/>
      <c r="AQ441" s="69"/>
      <c r="AR441" s="69"/>
      <c r="AS441" s="69"/>
      <c r="AT441" s="69"/>
      <c r="AU441" s="69"/>
      <c r="AV441" s="69"/>
      <c r="AW441" s="69"/>
      <c r="AX441" s="69"/>
    </row>
    <row r="442" spans="1:50" s="82" customFormat="1" ht="14.25" customHeight="1">
      <c r="A442" s="159"/>
      <c r="B442" s="159"/>
      <c r="C442" s="159"/>
      <c r="D442" s="159"/>
      <c r="E442" s="159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Z442" s="69"/>
      <c r="AA442" s="69"/>
      <c r="AB442" s="69"/>
      <c r="AC442" s="69"/>
      <c r="AD442" s="69"/>
      <c r="AE442" s="69"/>
      <c r="AF442" s="69"/>
      <c r="AG442" s="69"/>
      <c r="AH442" s="69"/>
      <c r="AI442" s="69"/>
      <c r="AJ442" s="69"/>
      <c r="AK442" s="69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69"/>
      <c r="AW442" s="69"/>
      <c r="AX442" s="69"/>
    </row>
    <row r="443" spans="1:50" s="82" customFormat="1" ht="14.25" customHeight="1">
      <c r="A443" s="159"/>
      <c r="B443" s="159"/>
      <c r="C443" s="159"/>
      <c r="D443" s="159"/>
      <c r="E443" s="159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69"/>
      <c r="AJ443" s="69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69"/>
      <c r="AW443" s="69"/>
      <c r="AX443" s="69"/>
    </row>
    <row r="444" spans="1:50" s="82" customFormat="1" ht="14.25" customHeight="1">
      <c r="A444" s="159"/>
      <c r="B444" s="159"/>
      <c r="C444" s="159"/>
      <c r="D444" s="159"/>
      <c r="E444" s="159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69"/>
      <c r="AJ444" s="69"/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69"/>
      <c r="AW444" s="69"/>
      <c r="AX444" s="69"/>
    </row>
    <row r="445" spans="1:50" s="82" customFormat="1" ht="14.25" customHeight="1">
      <c r="A445" s="159"/>
      <c r="B445" s="159"/>
      <c r="C445" s="159"/>
      <c r="D445" s="159"/>
      <c r="E445" s="159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69"/>
      <c r="AJ445" s="69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69"/>
      <c r="AW445" s="69"/>
      <c r="AX445" s="69"/>
    </row>
    <row r="446" spans="1:50" s="82" customFormat="1" ht="14.25" customHeight="1">
      <c r="A446" s="159"/>
      <c r="B446" s="159"/>
      <c r="C446" s="159"/>
      <c r="D446" s="159"/>
      <c r="E446" s="159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69"/>
      <c r="AJ446" s="69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69"/>
      <c r="AW446" s="69"/>
      <c r="AX446" s="69"/>
    </row>
    <row r="447" spans="1:50" ht="14.25" customHeight="1">
      <c r="A447" s="159"/>
      <c r="B447" s="159"/>
      <c r="C447" s="159"/>
      <c r="D447" s="159"/>
      <c r="E447" s="159"/>
      <c r="U447" s="82"/>
      <c r="V447" s="82"/>
      <c r="W447" s="82"/>
      <c r="X447" s="82"/>
      <c r="Y447" s="82"/>
    </row>
    <row r="448" spans="1:50" ht="14.25" customHeight="1">
      <c r="E448" s="52"/>
      <c r="U448" s="82"/>
      <c r="V448" s="82"/>
      <c r="W448" s="82"/>
      <c r="X448" s="82"/>
      <c r="Y448" s="82"/>
    </row>
    <row r="449" spans="5:25" ht="14.25" customHeight="1">
      <c r="E449" s="52"/>
      <c r="U449" s="82"/>
      <c r="V449" s="82"/>
      <c r="W449" s="82"/>
      <c r="X449" s="82"/>
      <c r="Y449" s="82"/>
    </row>
    <row r="450" spans="5:25" ht="14.25" customHeight="1">
      <c r="E450" s="52"/>
      <c r="U450" s="82"/>
      <c r="V450" s="82"/>
      <c r="W450" s="82"/>
      <c r="X450" s="82"/>
      <c r="Y450" s="82"/>
    </row>
    <row r="451" spans="5:25" ht="14.25" customHeight="1">
      <c r="E451" s="52"/>
      <c r="U451" s="82"/>
      <c r="V451" s="82"/>
      <c r="W451" s="82"/>
      <c r="X451" s="82"/>
      <c r="Y451" s="82"/>
    </row>
    <row r="452" spans="5:25" ht="14.25" customHeight="1">
      <c r="E452" s="52"/>
      <c r="U452" s="82"/>
      <c r="V452" s="82"/>
      <c r="W452" s="82"/>
      <c r="X452" s="82"/>
      <c r="Y452" s="82"/>
    </row>
    <row r="453" spans="5:25" ht="14.25" customHeight="1">
      <c r="E453" s="52"/>
      <c r="U453" s="82"/>
      <c r="V453" s="82"/>
      <c r="W453" s="82"/>
      <c r="X453" s="82"/>
      <c r="Y453" s="82"/>
    </row>
    <row r="454" spans="5:25" ht="14.25" customHeight="1">
      <c r="E454" s="52"/>
      <c r="U454" s="82"/>
      <c r="V454" s="82"/>
      <c r="W454" s="82"/>
      <c r="X454" s="82"/>
      <c r="Y454" s="82"/>
    </row>
    <row r="455" spans="5:25" ht="14.25" customHeight="1">
      <c r="E455" s="52"/>
      <c r="U455" s="82"/>
      <c r="V455" s="82"/>
      <c r="W455" s="82"/>
      <c r="X455" s="82"/>
      <c r="Y455" s="82"/>
    </row>
    <row r="456" spans="5:25" ht="14.25" customHeight="1">
      <c r="E456" s="52"/>
      <c r="U456" s="82"/>
      <c r="V456" s="82"/>
      <c r="W456" s="82"/>
      <c r="X456" s="82"/>
      <c r="Y456" s="82"/>
    </row>
    <row r="457" spans="5:25" ht="14.25" customHeight="1">
      <c r="E457" s="52"/>
      <c r="U457" s="82"/>
      <c r="V457" s="82"/>
      <c r="W457" s="82"/>
      <c r="X457" s="82"/>
      <c r="Y457" s="82"/>
    </row>
    <row r="458" spans="5:25" ht="14.25" customHeight="1">
      <c r="E458" s="52"/>
      <c r="U458" s="82"/>
      <c r="V458" s="82"/>
      <c r="W458" s="82"/>
      <c r="X458" s="82"/>
      <c r="Y458" s="82"/>
    </row>
    <row r="459" spans="5:25" ht="14.25" customHeight="1">
      <c r="E459" s="52"/>
    </row>
    <row r="460" spans="5:25" ht="14.25" customHeight="1">
      <c r="E460" s="52"/>
    </row>
    <row r="461" spans="5:25" ht="14.25" customHeight="1">
      <c r="E461" s="52"/>
    </row>
    <row r="462" spans="5:25" ht="14.25" customHeight="1">
      <c r="E462" s="52"/>
    </row>
    <row r="463" spans="5:25" ht="14.25" customHeight="1">
      <c r="E463" s="52"/>
    </row>
    <row r="464" spans="5:25" ht="14.25" customHeight="1">
      <c r="E464" s="52"/>
    </row>
    <row r="465" spans="5:5" ht="14.25" customHeight="1">
      <c r="E465" s="52"/>
    </row>
    <row r="466" spans="5:5" ht="14.25" customHeight="1">
      <c r="E466" s="52"/>
    </row>
    <row r="467" spans="5:5" ht="14.25" customHeight="1">
      <c r="E467" s="52"/>
    </row>
    <row r="468" spans="5:5" ht="14.25" customHeight="1">
      <c r="E468" s="52"/>
    </row>
    <row r="469" spans="5:5" ht="14.25" customHeight="1">
      <c r="E469" s="52"/>
    </row>
    <row r="470" spans="5:5" ht="14.25" customHeight="1">
      <c r="E470" s="52"/>
    </row>
    <row r="471" spans="5:5" ht="14.25" customHeight="1">
      <c r="E471" s="52"/>
    </row>
    <row r="472" spans="5:5" ht="14.25" customHeight="1">
      <c r="E472" s="52"/>
    </row>
    <row r="473" spans="5:5" ht="14.25" customHeight="1">
      <c r="E473" s="52"/>
    </row>
    <row r="474" spans="5:5" ht="14.25" customHeight="1">
      <c r="E474" s="52"/>
    </row>
    <row r="475" spans="5:5" ht="14.25" customHeight="1">
      <c r="E475" s="52"/>
    </row>
    <row r="476" spans="5:5" ht="14.25" customHeight="1">
      <c r="E476" s="52"/>
    </row>
    <row r="477" spans="5:5" ht="14.25" customHeight="1">
      <c r="E477" s="52"/>
    </row>
    <row r="478" spans="5:5" ht="14.25" customHeight="1">
      <c r="E478" s="52"/>
    </row>
    <row r="479" spans="5:5" ht="14.25" customHeight="1">
      <c r="E479" s="52"/>
    </row>
    <row r="480" spans="5:5" ht="14.25" customHeight="1">
      <c r="E480" s="52"/>
    </row>
    <row r="481" spans="5:5" ht="14.25" customHeight="1">
      <c r="E481" s="52"/>
    </row>
    <row r="482" spans="5:5" ht="14.25" customHeight="1">
      <c r="E482" s="52"/>
    </row>
    <row r="483" spans="5:5" ht="14.25" customHeight="1">
      <c r="E483" s="52"/>
    </row>
    <row r="484" spans="5:5" ht="14.25" customHeight="1">
      <c r="E484" s="52"/>
    </row>
    <row r="485" spans="5:5" ht="14.25" customHeight="1">
      <c r="E485" s="52"/>
    </row>
    <row r="486" spans="5:5">
      <c r="E486" s="52"/>
    </row>
    <row r="487" spans="5:5">
      <c r="E487" s="52"/>
    </row>
    <row r="488" spans="5:5">
      <c r="E488" s="52"/>
    </row>
    <row r="489" spans="5:5">
      <c r="E489" s="52"/>
    </row>
    <row r="490" spans="5:5">
      <c r="E490" s="52"/>
    </row>
    <row r="491" spans="5:5">
      <c r="E491" s="52"/>
    </row>
    <row r="492" spans="5:5">
      <c r="E492" s="52"/>
    </row>
    <row r="493" spans="5:5">
      <c r="E493" s="52"/>
    </row>
    <row r="494" spans="5:5">
      <c r="E494" s="52"/>
    </row>
    <row r="495" spans="5:5">
      <c r="E495" s="52"/>
    </row>
    <row r="496" spans="5:5">
      <c r="E496" s="52"/>
    </row>
    <row r="497" spans="5:5">
      <c r="E497" s="52"/>
    </row>
    <row r="498" spans="5:5">
      <c r="E498" s="52"/>
    </row>
    <row r="499" spans="5:5">
      <c r="E499" s="52"/>
    </row>
    <row r="500" spans="5:5">
      <c r="E500" s="52"/>
    </row>
    <row r="501" spans="5:5">
      <c r="E501" s="52"/>
    </row>
    <row r="502" spans="5:5">
      <c r="E502" s="52"/>
    </row>
    <row r="503" spans="5:5">
      <c r="E503" s="52"/>
    </row>
    <row r="504" spans="5:5">
      <c r="E504" s="52"/>
    </row>
    <row r="505" spans="5:5">
      <c r="E505" s="52"/>
    </row>
    <row r="506" spans="5:5">
      <c r="E506" s="52"/>
    </row>
    <row r="507" spans="5:5">
      <c r="E507" s="52"/>
    </row>
    <row r="508" spans="5:5">
      <c r="E508" s="52"/>
    </row>
    <row r="509" spans="5:5">
      <c r="E509" s="52"/>
    </row>
    <row r="510" spans="5:5">
      <c r="E510" s="52"/>
    </row>
    <row r="511" spans="5:5">
      <c r="E511" s="52"/>
    </row>
    <row r="512" spans="5:5">
      <c r="E512" s="52"/>
    </row>
    <row r="513" spans="5:5">
      <c r="E513" s="52"/>
    </row>
    <row r="514" spans="5:5">
      <c r="E514" s="52"/>
    </row>
    <row r="515" spans="5:5">
      <c r="E515" s="52"/>
    </row>
    <row r="516" spans="5:5">
      <c r="E516" s="52"/>
    </row>
    <row r="517" spans="5:5">
      <c r="E517" s="52"/>
    </row>
    <row r="518" spans="5:5">
      <c r="E518" s="52"/>
    </row>
    <row r="519" spans="5:5">
      <c r="E519" s="52"/>
    </row>
    <row r="520" spans="5:5">
      <c r="E520" s="52"/>
    </row>
    <row r="521" spans="5:5">
      <c r="E521" s="52"/>
    </row>
    <row r="522" spans="5:5">
      <c r="E522" s="52"/>
    </row>
    <row r="523" spans="5:5">
      <c r="E523" s="52"/>
    </row>
    <row r="524" spans="5:5">
      <c r="E524" s="52"/>
    </row>
    <row r="525" spans="5:5">
      <c r="E525" s="52"/>
    </row>
    <row r="526" spans="5:5">
      <c r="E526" s="52"/>
    </row>
    <row r="527" spans="5:5">
      <c r="E527" s="52"/>
    </row>
    <row r="528" spans="5:5">
      <c r="E528" s="52"/>
    </row>
    <row r="529" spans="5:5">
      <c r="E529" s="52"/>
    </row>
    <row r="530" spans="5:5">
      <c r="E530" s="52"/>
    </row>
    <row r="531" spans="5:5">
      <c r="E531" s="52"/>
    </row>
    <row r="532" spans="5:5">
      <c r="E532" s="52"/>
    </row>
    <row r="533" spans="5:5">
      <c r="E533" s="52"/>
    </row>
    <row r="534" spans="5:5">
      <c r="E534" s="52"/>
    </row>
    <row r="535" spans="5:5">
      <c r="E535" s="52"/>
    </row>
    <row r="536" spans="5:5">
      <c r="E536" s="52"/>
    </row>
    <row r="537" spans="5:5">
      <c r="E537" s="52"/>
    </row>
    <row r="538" spans="5:5">
      <c r="E538" s="52"/>
    </row>
    <row r="539" spans="5:5">
      <c r="E539" s="52"/>
    </row>
    <row r="540" spans="5:5">
      <c r="E540" s="52"/>
    </row>
    <row r="541" spans="5:5">
      <c r="E541" s="52"/>
    </row>
    <row r="542" spans="5:5">
      <c r="E542" s="52"/>
    </row>
    <row r="543" spans="5:5">
      <c r="E543" s="52"/>
    </row>
    <row r="544" spans="5:5">
      <c r="E544" s="52"/>
    </row>
    <row r="545" spans="5:5">
      <c r="E545" s="52"/>
    </row>
    <row r="546" spans="5:5">
      <c r="E546" s="52"/>
    </row>
    <row r="547" spans="5:5">
      <c r="E547" s="52"/>
    </row>
    <row r="548" spans="5:5">
      <c r="E548" s="52"/>
    </row>
    <row r="549" spans="5:5">
      <c r="E549" s="52"/>
    </row>
    <row r="550" spans="5:5">
      <c r="E550" s="52"/>
    </row>
    <row r="551" spans="5:5">
      <c r="E551" s="52"/>
    </row>
    <row r="552" spans="5:5">
      <c r="E552" s="52"/>
    </row>
    <row r="553" spans="5:5">
      <c r="E553" s="52"/>
    </row>
    <row r="554" spans="5:5">
      <c r="E554" s="52"/>
    </row>
    <row r="555" spans="5:5">
      <c r="E555" s="52"/>
    </row>
    <row r="556" spans="5:5">
      <c r="E556" s="52"/>
    </row>
    <row r="557" spans="5:5">
      <c r="E557" s="52"/>
    </row>
    <row r="558" spans="5:5">
      <c r="E558" s="52"/>
    </row>
    <row r="559" spans="5:5">
      <c r="E559" s="52"/>
    </row>
    <row r="560" spans="5:5">
      <c r="E560" s="52"/>
    </row>
    <row r="561" spans="5:5">
      <c r="E561" s="52"/>
    </row>
    <row r="562" spans="5:5">
      <c r="E562" s="52"/>
    </row>
    <row r="563" spans="5:5">
      <c r="E563" s="52"/>
    </row>
    <row r="564" spans="5:5">
      <c r="E564" s="52"/>
    </row>
    <row r="565" spans="5:5">
      <c r="E565" s="52"/>
    </row>
    <row r="566" spans="5:5">
      <c r="E566" s="52"/>
    </row>
    <row r="567" spans="5:5">
      <c r="E567" s="52"/>
    </row>
    <row r="568" spans="5:5">
      <c r="E568" s="52"/>
    </row>
    <row r="569" spans="5:5">
      <c r="E569" s="52"/>
    </row>
    <row r="570" spans="5:5">
      <c r="E570" s="52"/>
    </row>
    <row r="571" spans="5:5">
      <c r="E571" s="52"/>
    </row>
    <row r="572" spans="5:5">
      <c r="E572" s="52"/>
    </row>
    <row r="573" spans="5:5">
      <c r="E573" s="52"/>
    </row>
    <row r="574" spans="5:5">
      <c r="E574" s="52"/>
    </row>
    <row r="575" spans="5:5">
      <c r="E575" s="52"/>
    </row>
    <row r="576" spans="5:5">
      <c r="E576" s="52"/>
    </row>
    <row r="577" spans="5:5">
      <c r="E577" s="52"/>
    </row>
    <row r="578" spans="5:5">
      <c r="E578" s="52"/>
    </row>
    <row r="579" spans="5:5">
      <c r="E579" s="52"/>
    </row>
    <row r="580" spans="5:5">
      <c r="E580" s="52"/>
    </row>
    <row r="581" spans="5:5">
      <c r="E581" s="52"/>
    </row>
    <row r="582" spans="5:5">
      <c r="E582" s="52"/>
    </row>
    <row r="583" spans="5:5">
      <c r="E583" s="52"/>
    </row>
    <row r="584" spans="5:5">
      <c r="E584" s="52"/>
    </row>
    <row r="585" spans="5:5">
      <c r="E585" s="52"/>
    </row>
    <row r="586" spans="5:5">
      <c r="E586" s="52"/>
    </row>
    <row r="587" spans="5:5">
      <c r="E587" s="52"/>
    </row>
    <row r="588" spans="5:5">
      <c r="E588" s="52"/>
    </row>
    <row r="589" spans="5:5">
      <c r="E589" s="52"/>
    </row>
    <row r="590" spans="5:5">
      <c r="E590" s="52"/>
    </row>
    <row r="591" spans="5:5">
      <c r="E591" s="52"/>
    </row>
    <row r="592" spans="5:5">
      <c r="E592" s="52"/>
    </row>
    <row r="593" spans="5:5">
      <c r="E593" s="52"/>
    </row>
    <row r="594" spans="5:5">
      <c r="E594" s="52"/>
    </row>
    <row r="595" spans="5:5">
      <c r="E595" s="52"/>
    </row>
    <row r="596" spans="5:5">
      <c r="E596" s="52"/>
    </row>
    <row r="597" spans="5:5">
      <c r="E597" s="52"/>
    </row>
    <row r="598" spans="5:5">
      <c r="E598" s="52"/>
    </row>
    <row r="599" spans="5:5">
      <c r="E599" s="52"/>
    </row>
    <row r="600" spans="5:5">
      <c r="E600" s="52"/>
    </row>
    <row r="601" spans="5:5">
      <c r="E601" s="52"/>
    </row>
    <row r="602" spans="5:5">
      <c r="E602" s="52"/>
    </row>
    <row r="603" spans="5:5">
      <c r="E603" s="52"/>
    </row>
    <row r="604" spans="5:5">
      <c r="E604" s="52"/>
    </row>
    <row r="605" spans="5:5">
      <c r="E605" s="52"/>
    </row>
    <row r="606" spans="5:5">
      <c r="E606" s="52"/>
    </row>
    <row r="607" spans="5:5">
      <c r="E607" s="52"/>
    </row>
    <row r="608" spans="5:5">
      <c r="E608" s="52"/>
    </row>
    <row r="609" spans="5:5">
      <c r="E609" s="52"/>
    </row>
    <row r="610" spans="5:5">
      <c r="E610" s="52"/>
    </row>
    <row r="611" spans="5:5">
      <c r="E611" s="52"/>
    </row>
    <row r="612" spans="5:5">
      <c r="E612" s="52"/>
    </row>
    <row r="613" spans="5:5">
      <c r="E613" s="52"/>
    </row>
    <row r="614" spans="5:5">
      <c r="E614" s="52"/>
    </row>
    <row r="615" spans="5:5">
      <c r="E615" s="52"/>
    </row>
    <row r="616" spans="5:5">
      <c r="E616" s="52"/>
    </row>
    <row r="617" spans="5:5">
      <c r="E617" s="52"/>
    </row>
    <row r="618" spans="5:5">
      <c r="E618" s="52"/>
    </row>
    <row r="619" spans="5:5">
      <c r="E619" s="52"/>
    </row>
    <row r="620" spans="5:5">
      <c r="E620" s="52"/>
    </row>
    <row r="621" spans="5:5">
      <c r="E621" s="52"/>
    </row>
    <row r="622" spans="5:5">
      <c r="E622" s="52"/>
    </row>
    <row r="623" spans="5:5">
      <c r="E623" s="52"/>
    </row>
    <row r="624" spans="5:5">
      <c r="E624" s="52"/>
    </row>
    <row r="625" spans="5:5">
      <c r="E625" s="52"/>
    </row>
    <row r="626" spans="5:5">
      <c r="E626" s="52"/>
    </row>
    <row r="627" spans="5:5">
      <c r="E627" s="52"/>
    </row>
    <row r="628" spans="5:5">
      <c r="E628" s="52"/>
    </row>
    <row r="629" spans="5:5">
      <c r="E629" s="52"/>
    </row>
    <row r="630" spans="5:5">
      <c r="E630" s="52"/>
    </row>
    <row r="631" spans="5:5">
      <c r="E631" s="52"/>
    </row>
    <row r="632" spans="5:5">
      <c r="E632" s="52"/>
    </row>
    <row r="633" spans="5:5">
      <c r="E633" s="52"/>
    </row>
    <row r="634" spans="5:5">
      <c r="E634" s="52"/>
    </row>
    <row r="635" spans="5:5">
      <c r="E635" s="52"/>
    </row>
    <row r="636" spans="5:5">
      <c r="E636" s="52"/>
    </row>
    <row r="637" spans="5:5">
      <c r="E637" s="52"/>
    </row>
    <row r="638" spans="5:5">
      <c r="E638" s="52"/>
    </row>
    <row r="639" spans="5:5">
      <c r="E639" s="52"/>
    </row>
    <row r="640" spans="5:5">
      <c r="E640" s="52"/>
    </row>
    <row r="641" spans="5:5">
      <c r="E641" s="52"/>
    </row>
    <row r="642" spans="5:5">
      <c r="E642" s="52"/>
    </row>
    <row r="643" spans="5:5">
      <c r="E643" s="52"/>
    </row>
    <row r="644" spans="5:5">
      <c r="E644" s="52"/>
    </row>
    <row r="645" spans="5:5">
      <c r="E645" s="52"/>
    </row>
    <row r="646" spans="5:5">
      <c r="E646" s="52"/>
    </row>
    <row r="647" spans="5:5">
      <c r="E647" s="52"/>
    </row>
    <row r="648" spans="5:5">
      <c r="E648" s="52"/>
    </row>
    <row r="649" spans="5:5">
      <c r="E649" s="52"/>
    </row>
    <row r="650" spans="5:5">
      <c r="E650" s="52"/>
    </row>
    <row r="651" spans="5:5">
      <c r="E651" s="52"/>
    </row>
    <row r="652" spans="5:5">
      <c r="E652" s="52"/>
    </row>
    <row r="653" spans="5:5">
      <c r="E653" s="52"/>
    </row>
    <row r="654" spans="5:5">
      <c r="E654" s="52"/>
    </row>
    <row r="655" spans="5:5">
      <c r="E655" s="52"/>
    </row>
    <row r="656" spans="5:5">
      <c r="E656" s="52"/>
    </row>
    <row r="657" spans="5:5">
      <c r="E657" s="52"/>
    </row>
    <row r="658" spans="5:5">
      <c r="E658" s="52"/>
    </row>
    <row r="659" spans="5:5">
      <c r="E659" s="52"/>
    </row>
    <row r="660" spans="5:5">
      <c r="E660" s="52"/>
    </row>
    <row r="661" spans="5:5">
      <c r="E661" s="52"/>
    </row>
    <row r="662" spans="5:5">
      <c r="E662" s="52"/>
    </row>
    <row r="663" spans="5:5">
      <c r="E663" s="52"/>
    </row>
    <row r="664" spans="5:5">
      <c r="E664" s="52"/>
    </row>
    <row r="665" spans="5:5">
      <c r="E665" s="52"/>
    </row>
    <row r="666" spans="5:5">
      <c r="E666" s="52"/>
    </row>
    <row r="667" spans="5:5">
      <c r="E667" s="52"/>
    </row>
    <row r="668" spans="5:5">
      <c r="E668" s="52"/>
    </row>
    <row r="669" spans="5:5">
      <c r="E669" s="52"/>
    </row>
    <row r="670" spans="5:5">
      <c r="E670" s="52"/>
    </row>
    <row r="671" spans="5:5">
      <c r="E671" s="52"/>
    </row>
    <row r="672" spans="5:5">
      <c r="E672" s="52"/>
    </row>
    <row r="673" spans="5:5">
      <c r="E673" s="52"/>
    </row>
    <row r="674" spans="5:5">
      <c r="E674" s="52"/>
    </row>
    <row r="675" spans="5:5">
      <c r="E675" s="52"/>
    </row>
    <row r="676" spans="5:5">
      <c r="E676" s="52"/>
    </row>
    <row r="677" spans="5:5">
      <c r="E677" s="52"/>
    </row>
    <row r="678" spans="5:5">
      <c r="E678" s="52"/>
    </row>
    <row r="679" spans="5:5">
      <c r="E679" s="52"/>
    </row>
    <row r="680" spans="5:5">
      <c r="E680" s="52"/>
    </row>
    <row r="681" spans="5:5">
      <c r="E681" s="52"/>
    </row>
    <row r="682" spans="5:5">
      <c r="E682" s="52"/>
    </row>
    <row r="683" spans="5:5">
      <c r="E683" s="52"/>
    </row>
    <row r="684" spans="5:5">
      <c r="E684" s="52"/>
    </row>
    <row r="685" spans="5:5">
      <c r="E685" s="52"/>
    </row>
    <row r="686" spans="5:5">
      <c r="E686" s="52"/>
    </row>
    <row r="687" spans="5:5">
      <c r="E687" s="52"/>
    </row>
    <row r="688" spans="5:5">
      <c r="E688" s="52"/>
    </row>
    <row r="689" spans="5:5">
      <c r="E689" s="52"/>
    </row>
    <row r="690" spans="5:5">
      <c r="E690" s="52"/>
    </row>
    <row r="691" spans="5:5">
      <c r="E691" s="52"/>
    </row>
    <row r="692" spans="5:5">
      <c r="E692" s="52"/>
    </row>
    <row r="693" spans="5:5">
      <c r="E693" s="52"/>
    </row>
    <row r="694" spans="5:5">
      <c r="E694" s="52"/>
    </row>
    <row r="695" spans="5:5">
      <c r="E695" s="52"/>
    </row>
    <row r="696" spans="5:5">
      <c r="E696" s="52"/>
    </row>
    <row r="697" spans="5:5">
      <c r="E697" s="52"/>
    </row>
    <row r="698" spans="5:5">
      <c r="E698" s="52"/>
    </row>
    <row r="699" spans="5:5">
      <c r="E699" s="52"/>
    </row>
    <row r="700" spans="5:5">
      <c r="E700" s="52"/>
    </row>
    <row r="701" spans="5:5">
      <c r="E701" s="52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BM424"/>
  <sheetViews>
    <sheetView tabSelected="1" topLeftCell="AM1" workbookViewId="0"/>
  </sheetViews>
  <sheetFormatPr defaultRowHeight="10.5"/>
  <cols>
    <col min="1" max="1" width="9.25" style="55" customWidth="1"/>
    <col min="2" max="5" width="8.125" style="55" customWidth="1"/>
    <col min="6" max="6" width="9.25" style="55" customWidth="1"/>
    <col min="7" max="10" width="8.125" style="55" customWidth="1"/>
    <col min="11" max="11" width="9.25" style="55" customWidth="1"/>
    <col min="12" max="15" width="8.125" style="55" customWidth="1"/>
    <col min="16" max="16" width="9.25" style="56" customWidth="1"/>
    <col min="17" max="20" width="8.125" style="55" customWidth="1"/>
    <col min="21" max="21" width="9.25" style="56" customWidth="1"/>
    <col min="22" max="25" width="8.125" style="55" customWidth="1"/>
    <col min="26" max="26" width="9.25" style="56" customWidth="1"/>
    <col min="27" max="30" width="8.125" style="55" customWidth="1"/>
    <col min="31" max="31" width="9.25" style="56" customWidth="1"/>
    <col min="32" max="35" width="8.125" style="55" customWidth="1"/>
    <col min="36" max="36" width="9.25" style="55" customWidth="1"/>
    <col min="37" max="40" width="8.125" style="55" customWidth="1"/>
    <col min="41" max="41" width="9.25" style="56" customWidth="1"/>
    <col min="42" max="45" width="8.125" style="55" customWidth="1"/>
    <col min="46" max="46" width="9.25" style="55" customWidth="1"/>
    <col min="47" max="47" width="8.125" style="55" customWidth="1"/>
    <col min="48" max="48" width="8.125" style="56" customWidth="1"/>
    <col min="49" max="50" width="8.125" style="55" customWidth="1"/>
    <col min="51" max="51" width="9.25" style="56" customWidth="1"/>
    <col min="52" max="55" width="8.125" style="55" customWidth="1"/>
    <col min="56" max="56" width="9.25" style="55" customWidth="1"/>
    <col min="57" max="60" width="8.125" style="55" customWidth="1"/>
    <col min="61" max="61" width="9.25" style="55" customWidth="1"/>
    <col min="62" max="65" width="8.125" style="55" customWidth="1"/>
    <col min="66" max="16384" width="9" style="55"/>
  </cols>
  <sheetData>
    <row r="1" spans="1:65" ht="13.5" customHeight="1"/>
    <row r="2" spans="1:65" s="53" customFormat="1" ht="18.75">
      <c r="A2" s="668" t="s">
        <v>5008</v>
      </c>
      <c r="B2" s="668"/>
      <c r="C2" s="668"/>
      <c r="D2" s="668"/>
      <c r="E2" s="668"/>
      <c r="F2" s="668"/>
      <c r="G2" s="668"/>
      <c r="H2" s="668"/>
      <c r="I2" s="668"/>
      <c r="J2" s="668"/>
      <c r="K2" s="70"/>
      <c r="P2" s="57"/>
      <c r="U2" s="57"/>
      <c r="Z2" s="57"/>
      <c r="AE2" s="57"/>
      <c r="AO2" s="57"/>
      <c r="AV2" s="57"/>
      <c r="AY2" s="57"/>
    </row>
    <row r="3" spans="1:65" s="53" customFormat="1" ht="15" customHeight="1">
      <c r="C3" s="54"/>
      <c r="D3" s="54"/>
      <c r="E3" s="54"/>
      <c r="P3" s="57"/>
      <c r="U3" s="57"/>
      <c r="Z3" s="57"/>
      <c r="AE3" s="57"/>
      <c r="AO3" s="57"/>
      <c r="AV3" s="57"/>
      <c r="AY3" s="57"/>
      <c r="BK3" s="671" t="s">
        <v>749</v>
      </c>
      <c r="BL3" s="671"/>
      <c r="BM3" s="671"/>
    </row>
    <row r="4" spans="1:65" s="160" customFormat="1" ht="14.25" customHeight="1">
      <c r="A4" s="669" t="s">
        <v>4977</v>
      </c>
      <c r="B4" s="669"/>
      <c r="C4" s="669"/>
      <c r="D4" s="669"/>
      <c r="E4" s="669"/>
      <c r="F4" s="669" t="s">
        <v>4978</v>
      </c>
      <c r="G4" s="669"/>
      <c r="H4" s="669"/>
      <c r="I4" s="669"/>
      <c r="J4" s="669"/>
      <c r="K4" s="669" t="s">
        <v>4979</v>
      </c>
      <c r="L4" s="669"/>
      <c r="M4" s="669"/>
      <c r="N4" s="669"/>
      <c r="O4" s="669"/>
      <c r="P4" s="669" t="s">
        <v>4980</v>
      </c>
      <c r="Q4" s="669"/>
      <c r="R4" s="669"/>
      <c r="S4" s="669"/>
      <c r="T4" s="669"/>
      <c r="U4" s="669" t="s">
        <v>4981</v>
      </c>
      <c r="V4" s="669"/>
      <c r="W4" s="669"/>
      <c r="X4" s="669"/>
      <c r="Y4" s="669"/>
      <c r="Z4" s="669" t="s">
        <v>4982</v>
      </c>
      <c r="AA4" s="669"/>
      <c r="AB4" s="669"/>
      <c r="AC4" s="669"/>
      <c r="AD4" s="669"/>
      <c r="AE4" s="669" t="s">
        <v>4983</v>
      </c>
      <c r="AF4" s="669"/>
      <c r="AG4" s="669"/>
      <c r="AH4" s="669"/>
      <c r="AI4" s="669"/>
      <c r="AJ4" s="669" t="s">
        <v>4984</v>
      </c>
      <c r="AK4" s="669"/>
      <c r="AL4" s="669"/>
      <c r="AM4" s="669"/>
      <c r="AN4" s="669"/>
      <c r="AO4" s="669" t="s">
        <v>4985</v>
      </c>
      <c r="AP4" s="669"/>
      <c r="AQ4" s="669"/>
      <c r="AR4" s="669"/>
      <c r="AS4" s="669"/>
      <c r="AT4" s="669" t="s">
        <v>4986</v>
      </c>
      <c r="AU4" s="669"/>
      <c r="AV4" s="669"/>
      <c r="AW4" s="669"/>
      <c r="AX4" s="669"/>
      <c r="AY4" s="669" t="s">
        <v>4987</v>
      </c>
      <c r="AZ4" s="669"/>
      <c r="BA4" s="669"/>
      <c r="BB4" s="669"/>
      <c r="BC4" s="669"/>
      <c r="BD4" s="669" t="s">
        <v>4988</v>
      </c>
      <c r="BE4" s="669"/>
      <c r="BF4" s="669"/>
      <c r="BG4" s="669"/>
      <c r="BH4" s="669"/>
      <c r="BI4" s="669" t="s">
        <v>4989</v>
      </c>
      <c r="BJ4" s="669"/>
      <c r="BK4" s="669"/>
      <c r="BL4" s="669"/>
      <c r="BM4" s="669"/>
    </row>
    <row r="5" spans="1:65" s="160" customFormat="1" ht="14.25" customHeight="1">
      <c r="A5" s="593" t="s">
        <v>4990</v>
      </c>
      <c r="B5" s="593" t="s">
        <v>496</v>
      </c>
      <c r="C5" s="593" t="s">
        <v>0</v>
      </c>
      <c r="D5" s="593" t="s">
        <v>1</v>
      </c>
      <c r="E5" s="593" t="s">
        <v>4991</v>
      </c>
      <c r="F5" s="73" t="s">
        <v>4990</v>
      </c>
      <c r="G5" s="73" t="s">
        <v>4992</v>
      </c>
      <c r="H5" s="73" t="s">
        <v>0</v>
      </c>
      <c r="I5" s="73" t="s">
        <v>1</v>
      </c>
      <c r="J5" s="73" t="s">
        <v>497</v>
      </c>
      <c r="K5" s="73" t="s">
        <v>4990</v>
      </c>
      <c r="L5" s="73" t="s">
        <v>4992</v>
      </c>
      <c r="M5" s="73" t="s">
        <v>0</v>
      </c>
      <c r="N5" s="73" t="s">
        <v>1</v>
      </c>
      <c r="O5" s="73" t="s">
        <v>497</v>
      </c>
      <c r="P5" s="73" t="s">
        <v>4990</v>
      </c>
      <c r="Q5" s="73" t="s">
        <v>4992</v>
      </c>
      <c r="R5" s="73" t="s">
        <v>0</v>
      </c>
      <c r="S5" s="73" t="s">
        <v>1</v>
      </c>
      <c r="T5" s="73" t="s">
        <v>497</v>
      </c>
      <c r="U5" s="73" t="s">
        <v>4990</v>
      </c>
      <c r="V5" s="73" t="s">
        <v>4992</v>
      </c>
      <c r="W5" s="73" t="s">
        <v>0</v>
      </c>
      <c r="X5" s="73" t="s">
        <v>1</v>
      </c>
      <c r="Y5" s="73" t="s">
        <v>497</v>
      </c>
      <c r="Z5" s="73" t="s">
        <v>4990</v>
      </c>
      <c r="AA5" s="73" t="s">
        <v>4992</v>
      </c>
      <c r="AB5" s="73" t="s">
        <v>0</v>
      </c>
      <c r="AC5" s="73" t="s">
        <v>1</v>
      </c>
      <c r="AD5" s="73" t="s">
        <v>497</v>
      </c>
      <c r="AE5" s="73" t="s">
        <v>4990</v>
      </c>
      <c r="AF5" s="73" t="s">
        <v>4992</v>
      </c>
      <c r="AG5" s="73" t="s">
        <v>0</v>
      </c>
      <c r="AH5" s="73" t="s">
        <v>1</v>
      </c>
      <c r="AI5" s="73" t="s">
        <v>497</v>
      </c>
      <c r="AJ5" s="73" t="s">
        <v>4990</v>
      </c>
      <c r="AK5" s="73" t="s">
        <v>4992</v>
      </c>
      <c r="AL5" s="73" t="s">
        <v>0</v>
      </c>
      <c r="AM5" s="73" t="s">
        <v>1</v>
      </c>
      <c r="AN5" s="73" t="s">
        <v>497</v>
      </c>
      <c r="AO5" s="73" t="s">
        <v>4990</v>
      </c>
      <c r="AP5" s="73" t="s">
        <v>4992</v>
      </c>
      <c r="AQ5" s="73" t="s">
        <v>0</v>
      </c>
      <c r="AR5" s="73" t="s">
        <v>1</v>
      </c>
      <c r="AS5" s="73" t="s">
        <v>497</v>
      </c>
      <c r="AT5" s="73" t="s">
        <v>4990</v>
      </c>
      <c r="AU5" s="73" t="s">
        <v>4992</v>
      </c>
      <c r="AV5" s="73" t="s">
        <v>0</v>
      </c>
      <c r="AW5" s="73" t="s">
        <v>1</v>
      </c>
      <c r="AX5" s="73" t="s">
        <v>497</v>
      </c>
      <c r="AY5" s="73" t="s">
        <v>4990</v>
      </c>
      <c r="AZ5" s="73" t="s">
        <v>4992</v>
      </c>
      <c r="BA5" s="73" t="s">
        <v>0</v>
      </c>
      <c r="BB5" s="73" t="s">
        <v>1</v>
      </c>
      <c r="BC5" s="73" t="s">
        <v>497</v>
      </c>
      <c r="BD5" s="73" t="s">
        <v>4990</v>
      </c>
      <c r="BE5" s="73" t="s">
        <v>4992</v>
      </c>
      <c r="BF5" s="73" t="s">
        <v>0</v>
      </c>
      <c r="BG5" s="73" t="s">
        <v>1</v>
      </c>
      <c r="BH5" s="73" t="s">
        <v>497</v>
      </c>
      <c r="BI5" s="73" t="s">
        <v>4990</v>
      </c>
      <c r="BJ5" s="73" t="s">
        <v>4992</v>
      </c>
      <c r="BK5" s="73" t="s">
        <v>0</v>
      </c>
      <c r="BL5" s="73" t="s">
        <v>1</v>
      </c>
      <c r="BM5" s="73" t="s">
        <v>497</v>
      </c>
    </row>
    <row r="6" spans="1:65" s="161" customFormat="1" ht="14.25" customHeight="1">
      <c r="A6" s="594" t="s">
        <v>447</v>
      </c>
      <c r="B6" s="595">
        <f>SUM(C6:D6)</f>
        <v>8295</v>
      </c>
      <c r="C6" s="595">
        <f>SUM(C7:C40)</f>
        <v>4279</v>
      </c>
      <c r="D6" s="595">
        <f t="shared" ref="D6:E6" si="0">SUM(D7:D40)</f>
        <v>4016</v>
      </c>
      <c r="E6" s="596">
        <f t="shared" si="0"/>
        <v>4365</v>
      </c>
      <c r="F6" s="590" t="s">
        <v>454</v>
      </c>
      <c r="G6" s="472">
        <f>SUM(H6:I6)</f>
        <v>12945</v>
      </c>
      <c r="H6" s="472">
        <f>SUM(H7:H37)</f>
        <v>6346</v>
      </c>
      <c r="I6" s="472">
        <f t="shared" ref="I6:J6" si="1">SUM(I7:I37)</f>
        <v>6599</v>
      </c>
      <c r="J6" s="473">
        <f t="shared" si="1"/>
        <v>6697</v>
      </c>
      <c r="K6" s="80" t="s">
        <v>489</v>
      </c>
      <c r="L6" s="78">
        <f>SUM(M6:N6)</f>
        <v>5097</v>
      </c>
      <c r="M6" s="78">
        <f>SUM(M7:M20)</f>
        <v>2515</v>
      </c>
      <c r="N6" s="78">
        <f t="shared" ref="N6:O6" si="2">SUM(N7:N20)</f>
        <v>2582</v>
      </c>
      <c r="O6" s="79">
        <f t="shared" si="2"/>
        <v>2655</v>
      </c>
      <c r="P6" s="80" t="s">
        <v>472</v>
      </c>
      <c r="Q6" s="78">
        <f>SUM(R6:S6)</f>
        <v>7091</v>
      </c>
      <c r="R6" s="78">
        <f>SUM(R7:R35)</f>
        <v>3516</v>
      </c>
      <c r="S6" s="78">
        <f t="shared" ref="S6:T6" si="3">SUM(S7:S35)</f>
        <v>3575</v>
      </c>
      <c r="T6" s="79">
        <f t="shared" si="3"/>
        <v>3710</v>
      </c>
      <c r="U6" s="80" t="s">
        <v>478</v>
      </c>
      <c r="V6" s="78">
        <f>SUM(W6:X6)</f>
        <v>10673</v>
      </c>
      <c r="W6" s="78">
        <f>SUM(W7:W33)</f>
        <v>5143</v>
      </c>
      <c r="X6" s="78">
        <f t="shared" ref="X6:Y6" si="4">SUM(X7:X33)</f>
        <v>5530</v>
      </c>
      <c r="Y6" s="79">
        <f t="shared" si="4"/>
        <v>5434</v>
      </c>
      <c r="Z6" s="80" t="s">
        <v>312</v>
      </c>
      <c r="AA6" s="78">
        <f>SUM(AB6:AC6)</f>
        <v>8316</v>
      </c>
      <c r="AB6" s="78">
        <f>SUM(AB7:AB32)</f>
        <v>4095</v>
      </c>
      <c r="AC6" s="78">
        <f t="shared" ref="AC6:AD6" si="5">SUM(AC7:AC32)</f>
        <v>4221</v>
      </c>
      <c r="AD6" s="79">
        <f t="shared" si="5"/>
        <v>4739</v>
      </c>
      <c r="AE6" s="80" t="s">
        <v>2976</v>
      </c>
      <c r="AF6" s="78">
        <f>SUM(AG6:AH6)</f>
        <v>9875</v>
      </c>
      <c r="AG6" s="78">
        <f>SUM(AG7:AG32)</f>
        <v>4990</v>
      </c>
      <c r="AH6" s="78">
        <f t="shared" ref="AH6:AI6" si="6">SUM(AH7:AH32)</f>
        <v>4885</v>
      </c>
      <c r="AI6" s="79">
        <f t="shared" si="6"/>
        <v>5064</v>
      </c>
      <c r="AJ6" s="80" t="s">
        <v>327</v>
      </c>
      <c r="AK6" s="78">
        <f>SUM(AL6:AM6)</f>
        <v>13521</v>
      </c>
      <c r="AL6" s="78">
        <f>SUM(AL7:AL41)</f>
        <v>6863</v>
      </c>
      <c r="AM6" s="78">
        <f t="shared" ref="AM6:AN6" si="7">SUM(AM7:AM41)</f>
        <v>6658</v>
      </c>
      <c r="AN6" s="79">
        <f t="shared" si="7"/>
        <v>6696</v>
      </c>
      <c r="AO6" s="612" t="s">
        <v>337</v>
      </c>
      <c r="AP6" s="613">
        <f>SUM(AQ6:AR6)</f>
        <v>32651</v>
      </c>
      <c r="AQ6" s="613">
        <f>SUM(AQ7:AQ55)</f>
        <v>16349</v>
      </c>
      <c r="AR6" s="613">
        <f>SUM(AR7:AR55)</f>
        <v>16302</v>
      </c>
      <c r="AS6" s="614">
        <f>SUM(AS7:AS55)</f>
        <v>15051</v>
      </c>
      <c r="AT6" s="612" t="s">
        <v>228</v>
      </c>
      <c r="AU6" s="514">
        <v>14543</v>
      </c>
      <c r="AV6" s="514">
        <v>7179</v>
      </c>
      <c r="AW6" s="514">
        <v>7364</v>
      </c>
      <c r="AX6" s="628">
        <v>7370</v>
      </c>
      <c r="AY6" s="80" t="s">
        <v>345</v>
      </c>
      <c r="AZ6" s="78">
        <f>SUM(BA6:BB6)</f>
        <v>9606</v>
      </c>
      <c r="BA6" s="78">
        <f>SUM(BA7:BA32)</f>
        <v>4736</v>
      </c>
      <c r="BB6" s="78">
        <f t="shared" ref="BB6:BC6" si="8">SUM(BB7:BB32)</f>
        <v>4870</v>
      </c>
      <c r="BC6" s="79">
        <f t="shared" si="8"/>
        <v>4770</v>
      </c>
      <c r="BD6" s="80" t="s">
        <v>219</v>
      </c>
      <c r="BE6" s="78">
        <v>13756</v>
      </c>
      <c r="BF6" s="78">
        <v>6945</v>
      </c>
      <c r="BG6" s="78">
        <v>6811</v>
      </c>
      <c r="BH6" s="79">
        <v>6243</v>
      </c>
      <c r="BI6" s="80" t="s">
        <v>355</v>
      </c>
      <c r="BJ6" s="78">
        <f>SUM(BK6:BL6)</f>
        <v>6318</v>
      </c>
      <c r="BK6" s="78">
        <f>SUM(BK7:BK16)</f>
        <v>3477</v>
      </c>
      <c r="BL6" s="78">
        <f t="shared" ref="BL6:BM6" si="9">SUM(BL7:BL16)</f>
        <v>2841</v>
      </c>
      <c r="BM6" s="79">
        <f t="shared" si="9"/>
        <v>3761</v>
      </c>
    </row>
    <row r="7" spans="1:65" s="161" customFormat="1" ht="14.25" customHeight="1">
      <c r="A7" s="597" t="s">
        <v>614</v>
      </c>
      <c r="B7" s="529">
        <f t="shared" ref="B7:B40" si="10">SUM(C7:D7)</f>
        <v>658</v>
      </c>
      <c r="C7" s="530">
        <v>347</v>
      </c>
      <c r="D7" s="530">
        <v>311</v>
      </c>
      <c r="E7" s="598">
        <v>348</v>
      </c>
      <c r="F7" s="591" t="s">
        <v>2977</v>
      </c>
      <c r="G7" s="475">
        <f t="shared" ref="G7:G70" si="11">SUM(H7:I7)</f>
        <v>557</v>
      </c>
      <c r="H7" s="476">
        <v>265</v>
      </c>
      <c r="I7" s="476">
        <v>292</v>
      </c>
      <c r="J7" s="477">
        <v>296</v>
      </c>
      <c r="K7" s="162" t="s">
        <v>2978</v>
      </c>
      <c r="L7" s="163">
        <f t="shared" ref="L7:L70" si="12">SUM(M7:N7)</f>
        <v>794</v>
      </c>
      <c r="M7" s="115">
        <v>379</v>
      </c>
      <c r="N7" s="115">
        <v>415</v>
      </c>
      <c r="O7" s="116">
        <v>400</v>
      </c>
      <c r="P7" s="162" t="s">
        <v>614</v>
      </c>
      <c r="Q7" s="163">
        <f t="shared" ref="Q7:Q70" si="13">SUM(R7:S7)</f>
        <v>1324</v>
      </c>
      <c r="R7" s="164">
        <v>625</v>
      </c>
      <c r="S7" s="164">
        <v>699</v>
      </c>
      <c r="T7" s="165">
        <v>691</v>
      </c>
      <c r="U7" s="162" t="s">
        <v>2028</v>
      </c>
      <c r="V7" s="163">
        <f t="shared" ref="V7:V70" si="14">SUM(W7:X7)</f>
        <v>110</v>
      </c>
      <c r="W7" s="420">
        <v>51</v>
      </c>
      <c r="X7" s="420">
        <v>59</v>
      </c>
      <c r="Y7" s="421">
        <v>66</v>
      </c>
      <c r="Z7" s="162" t="s">
        <v>2979</v>
      </c>
      <c r="AA7" s="163">
        <f t="shared" ref="AA7:AA70" si="15">SUM(AB7:AC7)</f>
        <v>140</v>
      </c>
      <c r="AB7" s="115">
        <v>71</v>
      </c>
      <c r="AC7" s="115">
        <v>69</v>
      </c>
      <c r="AD7" s="116">
        <v>82</v>
      </c>
      <c r="AE7" s="162" t="s">
        <v>2980</v>
      </c>
      <c r="AF7" s="163">
        <v>288</v>
      </c>
      <c r="AG7" s="115">
        <v>145</v>
      </c>
      <c r="AH7" s="115">
        <v>143</v>
      </c>
      <c r="AI7" s="116">
        <v>163</v>
      </c>
      <c r="AJ7" s="162" t="s">
        <v>2981</v>
      </c>
      <c r="AK7" s="163">
        <f t="shared" ref="AK7:AK70" si="16">SUM(AL7:AM7)</f>
        <v>610</v>
      </c>
      <c r="AL7" s="115">
        <v>295</v>
      </c>
      <c r="AM7" s="115">
        <v>315</v>
      </c>
      <c r="AN7" s="116">
        <v>296</v>
      </c>
      <c r="AO7" s="162" t="s">
        <v>2982</v>
      </c>
      <c r="AP7" s="163">
        <f t="shared" ref="AP7:AP55" si="17">SUM(AQ7:AR7)</f>
        <v>1067</v>
      </c>
      <c r="AQ7" s="166">
        <v>532</v>
      </c>
      <c r="AR7" s="166">
        <v>535</v>
      </c>
      <c r="AS7" s="167">
        <v>612</v>
      </c>
      <c r="AT7" s="162" t="s">
        <v>2983</v>
      </c>
      <c r="AU7" s="168">
        <v>378</v>
      </c>
      <c r="AV7" s="168">
        <v>191</v>
      </c>
      <c r="AW7" s="168">
        <v>187</v>
      </c>
      <c r="AX7" s="169">
        <v>218</v>
      </c>
      <c r="AY7" s="162" t="s">
        <v>2984</v>
      </c>
      <c r="AZ7" s="163">
        <f t="shared" ref="AZ7:AZ70" si="18">SUM(BA7:BB7)</f>
        <v>959</v>
      </c>
      <c r="BA7" s="115">
        <v>455</v>
      </c>
      <c r="BB7" s="115">
        <v>504</v>
      </c>
      <c r="BC7" s="116">
        <v>473</v>
      </c>
      <c r="BD7" s="162" t="s">
        <v>1976</v>
      </c>
      <c r="BE7" s="163">
        <v>856</v>
      </c>
      <c r="BF7" s="168">
        <v>417</v>
      </c>
      <c r="BG7" s="168">
        <v>439</v>
      </c>
      <c r="BH7" s="169">
        <v>389</v>
      </c>
      <c r="BI7" s="162" t="s">
        <v>2985</v>
      </c>
      <c r="BJ7" s="163">
        <f t="shared" ref="BJ7:BJ33" si="19">SUM(BK7:BL7)</f>
        <v>1042</v>
      </c>
      <c r="BK7" s="170">
        <v>542</v>
      </c>
      <c r="BL7" s="170">
        <v>500</v>
      </c>
      <c r="BM7" s="171">
        <v>628</v>
      </c>
    </row>
    <row r="8" spans="1:65" s="161" customFormat="1" ht="14.25" customHeight="1">
      <c r="A8" s="597" t="s">
        <v>615</v>
      </c>
      <c r="B8" s="529">
        <f t="shared" si="10"/>
        <v>913</v>
      </c>
      <c r="C8" s="530">
        <v>452</v>
      </c>
      <c r="D8" s="530">
        <v>461</v>
      </c>
      <c r="E8" s="598">
        <v>412</v>
      </c>
      <c r="F8" s="591" t="s">
        <v>2986</v>
      </c>
      <c r="G8" s="475">
        <f t="shared" si="11"/>
        <v>427</v>
      </c>
      <c r="H8" s="476">
        <v>208</v>
      </c>
      <c r="I8" s="476">
        <v>219</v>
      </c>
      <c r="J8" s="477">
        <v>242</v>
      </c>
      <c r="K8" s="162" t="s">
        <v>2987</v>
      </c>
      <c r="L8" s="163">
        <f t="shared" si="12"/>
        <v>1122</v>
      </c>
      <c r="M8" s="115">
        <v>528</v>
      </c>
      <c r="N8" s="115">
        <v>594</v>
      </c>
      <c r="O8" s="116">
        <v>552</v>
      </c>
      <c r="P8" s="162" t="s">
        <v>615</v>
      </c>
      <c r="Q8" s="163">
        <f t="shared" si="13"/>
        <v>460</v>
      </c>
      <c r="R8" s="164">
        <v>231</v>
      </c>
      <c r="S8" s="164">
        <v>229</v>
      </c>
      <c r="T8" s="165">
        <v>258</v>
      </c>
      <c r="U8" s="162" t="s">
        <v>2988</v>
      </c>
      <c r="V8" s="163">
        <f t="shared" si="14"/>
        <v>616</v>
      </c>
      <c r="W8" s="420">
        <v>316</v>
      </c>
      <c r="X8" s="420">
        <v>300</v>
      </c>
      <c r="Y8" s="421">
        <v>306</v>
      </c>
      <c r="Z8" s="162" t="s">
        <v>2989</v>
      </c>
      <c r="AA8" s="163">
        <f t="shared" si="15"/>
        <v>356</v>
      </c>
      <c r="AB8" s="115">
        <v>166</v>
      </c>
      <c r="AC8" s="115">
        <v>190</v>
      </c>
      <c r="AD8" s="116">
        <v>193</v>
      </c>
      <c r="AE8" s="162" t="s">
        <v>2990</v>
      </c>
      <c r="AF8" s="163">
        <v>1926</v>
      </c>
      <c r="AG8" s="115">
        <v>945</v>
      </c>
      <c r="AH8" s="115">
        <v>981</v>
      </c>
      <c r="AI8" s="116">
        <v>761</v>
      </c>
      <c r="AJ8" s="162" t="s">
        <v>2991</v>
      </c>
      <c r="AK8" s="163">
        <f t="shared" si="16"/>
        <v>140</v>
      </c>
      <c r="AL8" s="115">
        <v>69</v>
      </c>
      <c r="AM8" s="115">
        <v>71</v>
      </c>
      <c r="AN8" s="116">
        <v>75</v>
      </c>
      <c r="AO8" s="162" t="s">
        <v>2992</v>
      </c>
      <c r="AP8" s="163">
        <f t="shared" si="17"/>
        <v>300</v>
      </c>
      <c r="AQ8" s="166">
        <v>162</v>
      </c>
      <c r="AR8" s="166">
        <v>138</v>
      </c>
      <c r="AS8" s="167">
        <v>148</v>
      </c>
      <c r="AT8" s="162" t="s">
        <v>772</v>
      </c>
      <c r="AU8" s="168">
        <v>444</v>
      </c>
      <c r="AV8" s="168">
        <v>215</v>
      </c>
      <c r="AW8" s="168">
        <v>229</v>
      </c>
      <c r="AX8" s="169">
        <v>238</v>
      </c>
      <c r="AY8" s="162" t="s">
        <v>2993</v>
      </c>
      <c r="AZ8" s="163">
        <f t="shared" si="18"/>
        <v>433</v>
      </c>
      <c r="BA8" s="115">
        <v>222</v>
      </c>
      <c r="BB8" s="115">
        <v>211</v>
      </c>
      <c r="BC8" s="116">
        <v>237</v>
      </c>
      <c r="BD8" s="162" t="s">
        <v>1984</v>
      </c>
      <c r="BE8" s="163">
        <v>1448</v>
      </c>
      <c r="BF8" s="168">
        <v>728</v>
      </c>
      <c r="BG8" s="168">
        <v>720</v>
      </c>
      <c r="BH8" s="169">
        <v>640</v>
      </c>
      <c r="BI8" s="162" t="s">
        <v>2994</v>
      </c>
      <c r="BJ8" s="163">
        <f t="shared" si="19"/>
        <v>1521</v>
      </c>
      <c r="BK8" s="170">
        <v>836</v>
      </c>
      <c r="BL8" s="170">
        <v>685</v>
      </c>
      <c r="BM8" s="171">
        <v>876</v>
      </c>
    </row>
    <row r="9" spans="1:65" s="161" customFormat="1" ht="14.25" customHeight="1">
      <c r="A9" s="597" t="s">
        <v>616</v>
      </c>
      <c r="B9" s="529">
        <f t="shared" si="10"/>
        <v>962</v>
      </c>
      <c r="C9" s="530">
        <v>515</v>
      </c>
      <c r="D9" s="530">
        <v>447</v>
      </c>
      <c r="E9" s="598">
        <v>477</v>
      </c>
      <c r="F9" s="591" t="s">
        <v>2995</v>
      </c>
      <c r="G9" s="475">
        <f t="shared" si="11"/>
        <v>1213</v>
      </c>
      <c r="H9" s="476">
        <v>581</v>
      </c>
      <c r="I9" s="476">
        <v>632</v>
      </c>
      <c r="J9" s="477">
        <v>593</v>
      </c>
      <c r="K9" s="162" t="s">
        <v>2996</v>
      </c>
      <c r="L9" s="163">
        <f t="shared" si="12"/>
        <v>704</v>
      </c>
      <c r="M9" s="115">
        <v>375</v>
      </c>
      <c r="N9" s="115">
        <v>329</v>
      </c>
      <c r="O9" s="116">
        <v>392</v>
      </c>
      <c r="P9" s="162" t="s">
        <v>616</v>
      </c>
      <c r="Q9" s="163">
        <f t="shared" si="13"/>
        <v>972</v>
      </c>
      <c r="R9" s="164">
        <v>485</v>
      </c>
      <c r="S9" s="164">
        <v>487</v>
      </c>
      <c r="T9" s="165">
        <v>497</v>
      </c>
      <c r="U9" s="162" t="s">
        <v>2997</v>
      </c>
      <c r="V9" s="163">
        <f t="shared" si="14"/>
        <v>382</v>
      </c>
      <c r="W9" s="420">
        <v>195</v>
      </c>
      <c r="X9" s="420">
        <v>187</v>
      </c>
      <c r="Y9" s="421">
        <v>177</v>
      </c>
      <c r="Z9" s="162" t="s">
        <v>2998</v>
      </c>
      <c r="AA9" s="163">
        <f t="shared" si="15"/>
        <v>78</v>
      </c>
      <c r="AB9" s="115">
        <v>42</v>
      </c>
      <c r="AC9" s="115">
        <v>36</v>
      </c>
      <c r="AD9" s="116">
        <v>35</v>
      </c>
      <c r="AE9" s="162" t="s">
        <v>2999</v>
      </c>
      <c r="AF9" s="163">
        <v>224</v>
      </c>
      <c r="AG9" s="115">
        <v>124</v>
      </c>
      <c r="AH9" s="115">
        <v>100</v>
      </c>
      <c r="AI9" s="116">
        <v>117</v>
      </c>
      <c r="AJ9" s="162" t="s">
        <v>3000</v>
      </c>
      <c r="AK9" s="163">
        <f t="shared" si="16"/>
        <v>184</v>
      </c>
      <c r="AL9" s="115">
        <v>91</v>
      </c>
      <c r="AM9" s="115">
        <v>93</v>
      </c>
      <c r="AN9" s="116">
        <v>88</v>
      </c>
      <c r="AO9" s="162" t="s">
        <v>3001</v>
      </c>
      <c r="AP9" s="163">
        <f t="shared" si="17"/>
        <v>841</v>
      </c>
      <c r="AQ9" s="166">
        <v>411</v>
      </c>
      <c r="AR9" s="166">
        <v>430</v>
      </c>
      <c r="AS9" s="167">
        <v>464</v>
      </c>
      <c r="AT9" s="162" t="s">
        <v>2806</v>
      </c>
      <c r="AU9" s="168">
        <v>581</v>
      </c>
      <c r="AV9" s="168">
        <v>277</v>
      </c>
      <c r="AW9" s="168">
        <v>304</v>
      </c>
      <c r="AX9" s="169">
        <v>334</v>
      </c>
      <c r="AY9" s="162" t="s">
        <v>3002</v>
      </c>
      <c r="AZ9" s="163">
        <f t="shared" si="18"/>
        <v>734</v>
      </c>
      <c r="BA9" s="115">
        <v>379</v>
      </c>
      <c r="BB9" s="115">
        <v>355</v>
      </c>
      <c r="BC9" s="116">
        <v>331</v>
      </c>
      <c r="BD9" s="162" t="s">
        <v>1991</v>
      </c>
      <c r="BE9" s="163">
        <v>3561</v>
      </c>
      <c r="BF9" s="168">
        <v>1784</v>
      </c>
      <c r="BG9" s="168">
        <v>1777</v>
      </c>
      <c r="BH9" s="169">
        <v>1625</v>
      </c>
      <c r="BI9" s="162" t="s">
        <v>3003</v>
      </c>
      <c r="BJ9" s="163">
        <f t="shared" si="19"/>
        <v>1230</v>
      </c>
      <c r="BK9" s="170">
        <v>656</v>
      </c>
      <c r="BL9" s="170">
        <v>574</v>
      </c>
      <c r="BM9" s="171">
        <v>759</v>
      </c>
    </row>
    <row r="10" spans="1:65" s="161" customFormat="1" ht="14.25" customHeight="1">
      <c r="A10" s="597" t="s">
        <v>617</v>
      </c>
      <c r="B10" s="529">
        <f t="shared" si="10"/>
        <v>1070</v>
      </c>
      <c r="C10" s="530">
        <v>520</v>
      </c>
      <c r="D10" s="530">
        <v>550</v>
      </c>
      <c r="E10" s="598">
        <v>504</v>
      </c>
      <c r="F10" s="591" t="s">
        <v>3004</v>
      </c>
      <c r="G10" s="475">
        <f t="shared" si="11"/>
        <v>879</v>
      </c>
      <c r="H10" s="476">
        <v>417</v>
      </c>
      <c r="I10" s="476">
        <v>462</v>
      </c>
      <c r="J10" s="477">
        <v>465</v>
      </c>
      <c r="K10" s="162" t="s">
        <v>721</v>
      </c>
      <c r="L10" s="163">
        <f t="shared" si="12"/>
        <v>888</v>
      </c>
      <c r="M10" s="115">
        <v>458</v>
      </c>
      <c r="N10" s="115">
        <v>430</v>
      </c>
      <c r="O10" s="116">
        <v>397</v>
      </c>
      <c r="P10" s="162" t="s">
        <v>617</v>
      </c>
      <c r="Q10" s="163">
        <f t="shared" si="13"/>
        <v>1516</v>
      </c>
      <c r="R10" s="164">
        <v>767</v>
      </c>
      <c r="S10" s="164">
        <v>749</v>
      </c>
      <c r="T10" s="165">
        <v>712</v>
      </c>
      <c r="U10" s="162" t="s">
        <v>3005</v>
      </c>
      <c r="V10" s="163">
        <f t="shared" si="14"/>
        <v>470</v>
      </c>
      <c r="W10" s="420">
        <v>221</v>
      </c>
      <c r="X10" s="420">
        <v>249</v>
      </c>
      <c r="Y10" s="421">
        <v>244</v>
      </c>
      <c r="Z10" s="162" t="s">
        <v>3006</v>
      </c>
      <c r="AA10" s="163">
        <f t="shared" si="15"/>
        <v>156</v>
      </c>
      <c r="AB10" s="115">
        <v>73</v>
      </c>
      <c r="AC10" s="115">
        <v>83</v>
      </c>
      <c r="AD10" s="116">
        <v>93</v>
      </c>
      <c r="AE10" s="162" t="s">
        <v>3007</v>
      </c>
      <c r="AF10" s="163">
        <v>724</v>
      </c>
      <c r="AG10" s="115">
        <v>358</v>
      </c>
      <c r="AH10" s="115">
        <v>366</v>
      </c>
      <c r="AI10" s="116">
        <v>301</v>
      </c>
      <c r="AJ10" s="162" t="s">
        <v>3008</v>
      </c>
      <c r="AK10" s="163">
        <f t="shared" si="16"/>
        <v>925</v>
      </c>
      <c r="AL10" s="115">
        <v>470</v>
      </c>
      <c r="AM10" s="115">
        <v>455</v>
      </c>
      <c r="AN10" s="116">
        <v>385</v>
      </c>
      <c r="AO10" s="162" t="s">
        <v>3009</v>
      </c>
      <c r="AP10" s="163">
        <f t="shared" si="17"/>
        <v>397</v>
      </c>
      <c r="AQ10" s="166">
        <v>199</v>
      </c>
      <c r="AR10" s="166">
        <v>198</v>
      </c>
      <c r="AS10" s="167">
        <v>211</v>
      </c>
      <c r="AT10" s="162" t="s">
        <v>2809</v>
      </c>
      <c r="AU10" s="168">
        <v>1137</v>
      </c>
      <c r="AV10" s="168">
        <v>549</v>
      </c>
      <c r="AW10" s="168">
        <v>588</v>
      </c>
      <c r="AX10" s="169">
        <v>550</v>
      </c>
      <c r="AY10" s="162" t="s">
        <v>3010</v>
      </c>
      <c r="AZ10" s="163">
        <f t="shared" si="18"/>
        <v>1409</v>
      </c>
      <c r="BA10" s="115">
        <v>700</v>
      </c>
      <c r="BB10" s="115">
        <v>709</v>
      </c>
      <c r="BC10" s="116">
        <v>698</v>
      </c>
      <c r="BD10" s="162" t="s">
        <v>3011</v>
      </c>
      <c r="BE10" s="163">
        <v>993</v>
      </c>
      <c r="BF10" s="168">
        <v>489</v>
      </c>
      <c r="BG10" s="168">
        <v>504</v>
      </c>
      <c r="BH10" s="169">
        <v>451</v>
      </c>
      <c r="BI10" s="162" t="s">
        <v>3012</v>
      </c>
      <c r="BJ10" s="163">
        <f t="shared" si="19"/>
        <v>1354</v>
      </c>
      <c r="BK10" s="170">
        <v>723</v>
      </c>
      <c r="BL10" s="170">
        <v>631</v>
      </c>
      <c r="BM10" s="171">
        <v>741</v>
      </c>
    </row>
    <row r="11" spans="1:65" s="161" customFormat="1" ht="14.25" customHeight="1">
      <c r="A11" s="597" t="s">
        <v>924</v>
      </c>
      <c r="B11" s="529">
        <f t="shared" si="10"/>
        <v>809</v>
      </c>
      <c r="C11" s="530">
        <v>420</v>
      </c>
      <c r="D11" s="530">
        <v>389</v>
      </c>
      <c r="E11" s="598">
        <v>388</v>
      </c>
      <c r="F11" s="591" t="s">
        <v>3013</v>
      </c>
      <c r="G11" s="475">
        <f t="shared" si="11"/>
        <v>556</v>
      </c>
      <c r="H11" s="476">
        <v>267</v>
      </c>
      <c r="I11" s="476">
        <v>289</v>
      </c>
      <c r="J11" s="477">
        <v>316</v>
      </c>
      <c r="K11" s="162" t="s">
        <v>722</v>
      </c>
      <c r="L11" s="163">
        <f t="shared" si="12"/>
        <v>113</v>
      </c>
      <c r="M11" s="115">
        <v>59</v>
      </c>
      <c r="N11" s="115">
        <v>54</v>
      </c>
      <c r="O11" s="116">
        <v>64</v>
      </c>
      <c r="P11" s="162" t="s">
        <v>924</v>
      </c>
      <c r="Q11" s="163">
        <f t="shared" si="13"/>
        <v>575</v>
      </c>
      <c r="R11" s="164">
        <v>290</v>
      </c>
      <c r="S11" s="164">
        <v>285</v>
      </c>
      <c r="T11" s="165">
        <v>253</v>
      </c>
      <c r="U11" s="162" t="s">
        <v>3014</v>
      </c>
      <c r="V11" s="163">
        <f t="shared" si="14"/>
        <v>629</v>
      </c>
      <c r="W11" s="420">
        <v>289</v>
      </c>
      <c r="X11" s="420">
        <v>340</v>
      </c>
      <c r="Y11" s="421">
        <v>360</v>
      </c>
      <c r="Z11" s="162" t="s">
        <v>620</v>
      </c>
      <c r="AA11" s="163">
        <f t="shared" si="15"/>
        <v>139</v>
      </c>
      <c r="AB11" s="115">
        <v>75</v>
      </c>
      <c r="AC11" s="115">
        <v>64</v>
      </c>
      <c r="AD11" s="116">
        <v>78</v>
      </c>
      <c r="AE11" s="162" t="s">
        <v>3015</v>
      </c>
      <c r="AF11" s="163">
        <v>818</v>
      </c>
      <c r="AG11" s="115">
        <v>389</v>
      </c>
      <c r="AH11" s="115">
        <v>429</v>
      </c>
      <c r="AI11" s="116">
        <v>425</v>
      </c>
      <c r="AJ11" s="162" t="s">
        <v>3016</v>
      </c>
      <c r="AK11" s="163">
        <f t="shared" si="16"/>
        <v>861</v>
      </c>
      <c r="AL11" s="115">
        <v>403</v>
      </c>
      <c r="AM11" s="115">
        <v>458</v>
      </c>
      <c r="AN11" s="116">
        <v>391</v>
      </c>
      <c r="AO11" s="162" t="s">
        <v>3017</v>
      </c>
      <c r="AP11" s="163">
        <f t="shared" si="17"/>
        <v>993</v>
      </c>
      <c r="AQ11" s="166">
        <v>439</v>
      </c>
      <c r="AR11" s="166">
        <v>554</v>
      </c>
      <c r="AS11" s="167">
        <v>550</v>
      </c>
      <c r="AT11" s="162" t="s">
        <v>3018</v>
      </c>
      <c r="AU11" s="168">
        <v>1549</v>
      </c>
      <c r="AV11" s="168">
        <v>734</v>
      </c>
      <c r="AW11" s="168">
        <v>815</v>
      </c>
      <c r="AX11" s="169">
        <v>758</v>
      </c>
      <c r="AY11" s="162" t="s">
        <v>3019</v>
      </c>
      <c r="AZ11" s="163">
        <f t="shared" si="18"/>
        <v>1999</v>
      </c>
      <c r="BA11" s="115">
        <v>934</v>
      </c>
      <c r="BB11" s="115">
        <v>1065</v>
      </c>
      <c r="BC11" s="116">
        <v>786</v>
      </c>
      <c r="BD11" s="162" t="s">
        <v>3020</v>
      </c>
      <c r="BE11" s="163">
        <v>2118</v>
      </c>
      <c r="BF11" s="168">
        <v>1080</v>
      </c>
      <c r="BG11" s="168">
        <v>1038</v>
      </c>
      <c r="BH11" s="169">
        <v>866</v>
      </c>
      <c r="BI11" s="162" t="s">
        <v>3021</v>
      </c>
      <c r="BJ11" s="163">
        <f t="shared" si="19"/>
        <v>231</v>
      </c>
      <c r="BK11" s="170">
        <v>124</v>
      </c>
      <c r="BL11" s="170">
        <v>107</v>
      </c>
      <c r="BM11" s="171">
        <v>143</v>
      </c>
    </row>
    <row r="12" spans="1:65" s="161" customFormat="1" ht="14.25" customHeight="1">
      <c r="A12" s="597" t="s">
        <v>3022</v>
      </c>
      <c r="B12" s="529">
        <f t="shared" si="10"/>
        <v>215</v>
      </c>
      <c r="C12" s="530">
        <v>112</v>
      </c>
      <c r="D12" s="530">
        <v>103</v>
      </c>
      <c r="E12" s="598">
        <v>118</v>
      </c>
      <c r="F12" s="591" t="s">
        <v>3023</v>
      </c>
      <c r="G12" s="475">
        <f t="shared" si="11"/>
        <v>2003</v>
      </c>
      <c r="H12" s="476">
        <v>976</v>
      </c>
      <c r="I12" s="476">
        <v>1027</v>
      </c>
      <c r="J12" s="477">
        <v>832</v>
      </c>
      <c r="K12" s="162" t="s">
        <v>3024</v>
      </c>
      <c r="L12" s="163">
        <f t="shared" si="12"/>
        <v>128</v>
      </c>
      <c r="M12" s="115">
        <v>68</v>
      </c>
      <c r="N12" s="115">
        <v>60</v>
      </c>
      <c r="O12" s="116">
        <v>69</v>
      </c>
      <c r="P12" s="162" t="s">
        <v>3025</v>
      </c>
      <c r="Q12" s="163">
        <f t="shared" si="13"/>
        <v>321</v>
      </c>
      <c r="R12" s="164">
        <v>153</v>
      </c>
      <c r="S12" s="164">
        <v>168</v>
      </c>
      <c r="T12" s="165">
        <v>178</v>
      </c>
      <c r="U12" s="162" t="s">
        <v>3026</v>
      </c>
      <c r="V12" s="163">
        <f t="shared" si="14"/>
        <v>1006</v>
      </c>
      <c r="W12" s="420">
        <v>475</v>
      </c>
      <c r="X12" s="420">
        <v>531</v>
      </c>
      <c r="Y12" s="421">
        <v>531</v>
      </c>
      <c r="Z12" s="162" t="s">
        <v>2599</v>
      </c>
      <c r="AA12" s="163">
        <f t="shared" si="15"/>
        <v>397</v>
      </c>
      <c r="AB12" s="115">
        <v>215</v>
      </c>
      <c r="AC12" s="115">
        <v>182</v>
      </c>
      <c r="AD12" s="116">
        <v>210</v>
      </c>
      <c r="AE12" s="162" t="s">
        <v>3027</v>
      </c>
      <c r="AF12" s="163">
        <v>142</v>
      </c>
      <c r="AG12" s="115">
        <v>70</v>
      </c>
      <c r="AH12" s="115">
        <v>72</v>
      </c>
      <c r="AI12" s="116">
        <v>85</v>
      </c>
      <c r="AJ12" s="162" t="s">
        <v>3028</v>
      </c>
      <c r="AK12" s="163">
        <f t="shared" si="16"/>
        <v>282</v>
      </c>
      <c r="AL12" s="115">
        <v>141</v>
      </c>
      <c r="AM12" s="115">
        <v>141</v>
      </c>
      <c r="AN12" s="116">
        <v>150</v>
      </c>
      <c r="AO12" s="162" t="s">
        <v>3029</v>
      </c>
      <c r="AP12" s="163">
        <f t="shared" si="17"/>
        <v>468</v>
      </c>
      <c r="AQ12" s="166">
        <v>226</v>
      </c>
      <c r="AR12" s="166">
        <v>242</v>
      </c>
      <c r="AS12" s="167">
        <v>244</v>
      </c>
      <c r="AT12" s="162" t="s">
        <v>3030</v>
      </c>
      <c r="AU12" s="168">
        <v>227</v>
      </c>
      <c r="AV12" s="168">
        <v>113</v>
      </c>
      <c r="AW12" s="168">
        <v>114</v>
      </c>
      <c r="AX12" s="169">
        <v>127</v>
      </c>
      <c r="AY12" s="162" t="s">
        <v>3031</v>
      </c>
      <c r="AZ12" s="163">
        <f t="shared" si="18"/>
        <v>429</v>
      </c>
      <c r="BA12" s="115">
        <v>204</v>
      </c>
      <c r="BB12" s="115">
        <v>225</v>
      </c>
      <c r="BC12" s="116">
        <v>234</v>
      </c>
      <c r="BD12" s="162" t="s">
        <v>3032</v>
      </c>
      <c r="BE12" s="163">
        <v>228</v>
      </c>
      <c r="BF12" s="168">
        <v>117</v>
      </c>
      <c r="BG12" s="168">
        <v>111</v>
      </c>
      <c r="BH12" s="169">
        <v>117</v>
      </c>
      <c r="BI12" s="162" t="s">
        <v>3033</v>
      </c>
      <c r="BJ12" s="163">
        <f t="shared" si="19"/>
        <v>55</v>
      </c>
      <c r="BK12" s="170">
        <v>28</v>
      </c>
      <c r="BL12" s="170">
        <v>27</v>
      </c>
      <c r="BM12" s="171">
        <v>35</v>
      </c>
    </row>
    <row r="13" spans="1:65" s="161" customFormat="1" ht="14.25" customHeight="1">
      <c r="A13" s="597" t="s">
        <v>3034</v>
      </c>
      <c r="B13" s="529">
        <f t="shared" si="10"/>
        <v>120</v>
      </c>
      <c r="C13" s="530">
        <v>61</v>
      </c>
      <c r="D13" s="530">
        <v>59</v>
      </c>
      <c r="E13" s="598">
        <v>71</v>
      </c>
      <c r="F13" s="591" t="s">
        <v>3035</v>
      </c>
      <c r="G13" s="475">
        <f t="shared" si="11"/>
        <v>142</v>
      </c>
      <c r="H13" s="476">
        <v>70</v>
      </c>
      <c r="I13" s="476">
        <v>72</v>
      </c>
      <c r="J13" s="477">
        <v>75</v>
      </c>
      <c r="K13" s="162" t="s">
        <v>3036</v>
      </c>
      <c r="L13" s="163">
        <f t="shared" si="12"/>
        <v>391</v>
      </c>
      <c r="M13" s="115">
        <v>179</v>
      </c>
      <c r="N13" s="115">
        <v>212</v>
      </c>
      <c r="O13" s="116">
        <v>213</v>
      </c>
      <c r="P13" s="162" t="s">
        <v>3037</v>
      </c>
      <c r="Q13" s="163">
        <f t="shared" si="13"/>
        <v>54</v>
      </c>
      <c r="R13" s="164">
        <v>24</v>
      </c>
      <c r="S13" s="164">
        <v>30</v>
      </c>
      <c r="T13" s="165">
        <v>26</v>
      </c>
      <c r="U13" s="162" t="s">
        <v>2256</v>
      </c>
      <c r="V13" s="163">
        <f t="shared" si="14"/>
        <v>807</v>
      </c>
      <c r="W13" s="420">
        <v>393</v>
      </c>
      <c r="X13" s="420">
        <v>414</v>
      </c>
      <c r="Y13" s="421">
        <v>396</v>
      </c>
      <c r="Z13" s="162" t="s">
        <v>3038</v>
      </c>
      <c r="AA13" s="163">
        <f t="shared" si="15"/>
        <v>150</v>
      </c>
      <c r="AB13" s="115">
        <v>80</v>
      </c>
      <c r="AC13" s="115">
        <v>70</v>
      </c>
      <c r="AD13" s="116">
        <v>83</v>
      </c>
      <c r="AE13" s="162" t="s">
        <v>3039</v>
      </c>
      <c r="AF13" s="163">
        <v>432</v>
      </c>
      <c r="AG13" s="115">
        <v>218</v>
      </c>
      <c r="AH13" s="115">
        <v>214</v>
      </c>
      <c r="AI13" s="116">
        <v>260</v>
      </c>
      <c r="AJ13" s="162" t="s">
        <v>3040</v>
      </c>
      <c r="AK13" s="163">
        <f t="shared" si="16"/>
        <v>464</v>
      </c>
      <c r="AL13" s="115">
        <v>224</v>
      </c>
      <c r="AM13" s="115">
        <v>240</v>
      </c>
      <c r="AN13" s="116">
        <v>243</v>
      </c>
      <c r="AO13" s="162" t="s">
        <v>3041</v>
      </c>
      <c r="AP13" s="163">
        <f t="shared" si="17"/>
        <v>890</v>
      </c>
      <c r="AQ13" s="166">
        <v>481</v>
      </c>
      <c r="AR13" s="166">
        <v>409</v>
      </c>
      <c r="AS13" s="167">
        <v>493</v>
      </c>
      <c r="AT13" s="162" t="s">
        <v>3042</v>
      </c>
      <c r="AU13" s="168">
        <v>854</v>
      </c>
      <c r="AV13" s="168">
        <v>409</v>
      </c>
      <c r="AW13" s="168">
        <v>445</v>
      </c>
      <c r="AX13" s="169">
        <v>412</v>
      </c>
      <c r="AY13" s="162" t="s">
        <v>3043</v>
      </c>
      <c r="AZ13" s="163">
        <f t="shared" si="18"/>
        <v>95</v>
      </c>
      <c r="BA13" s="115">
        <v>43</v>
      </c>
      <c r="BB13" s="115">
        <v>52</v>
      </c>
      <c r="BC13" s="116">
        <v>45</v>
      </c>
      <c r="BD13" s="162" t="s">
        <v>3044</v>
      </c>
      <c r="BE13" s="163">
        <v>147</v>
      </c>
      <c r="BF13" s="168">
        <v>83</v>
      </c>
      <c r="BG13" s="168">
        <v>64</v>
      </c>
      <c r="BH13" s="169">
        <v>62</v>
      </c>
      <c r="BI13" s="162" t="s">
        <v>3045</v>
      </c>
      <c r="BJ13" s="163">
        <f t="shared" si="19"/>
        <v>415</v>
      </c>
      <c r="BK13" s="170">
        <v>270</v>
      </c>
      <c r="BL13" s="170">
        <v>145</v>
      </c>
      <c r="BM13" s="171">
        <v>273</v>
      </c>
    </row>
    <row r="14" spans="1:65" s="161" customFormat="1" ht="14.25" customHeight="1">
      <c r="A14" s="597" t="s">
        <v>3046</v>
      </c>
      <c r="B14" s="529">
        <f t="shared" si="10"/>
        <v>166</v>
      </c>
      <c r="C14" s="530">
        <v>89</v>
      </c>
      <c r="D14" s="530">
        <v>77</v>
      </c>
      <c r="E14" s="598">
        <v>87</v>
      </c>
      <c r="F14" s="591" t="s">
        <v>780</v>
      </c>
      <c r="G14" s="475">
        <f t="shared" si="11"/>
        <v>2316</v>
      </c>
      <c r="H14" s="476">
        <v>1099</v>
      </c>
      <c r="I14" s="476">
        <v>1217</v>
      </c>
      <c r="J14" s="477">
        <v>1158</v>
      </c>
      <c r="K14" s="162" t="s">
        <v>3047</v>
      </c>
      <c r="L14" s="163">
        <f t="shared" si="12"/>
        <v>184</v>
      </c>
      <c r="M14" s="115">
        <v>89</v>
      </c>
      <c r="N14" s="115">
        <v>95</v>
      </c>
      <c r="O14" s="116">
        <v>113</v>
      </c>
      <c r="P14" s="162" t="s">
        <v>3048</v>
      </c>
      <c r="Q14" s="163">
        <f t="shared" si="13"/>
        <v>146</v>
      </c>
      <c r="R14" s="164">
        <v>67</v>
      </c>
      <c r="S14" s="164">
        <v>79</v>
      </c>
      <c r="T14" s="165">
        <v>80</v>
      </c>
      <c r="U14" s="162" t="s">
        <v>2262</v>
      </c>
      <c r="V14" s="163">
        <f t="shared" si="14"/>
        <v>932</v>
      </c>
      <c r="W14" s="420">
        <v>455</v>
      </c>
      <c r="X14" s="420">
        <v>477</v>
      </c>
      <c r="Y14" s="421">
        <v>412</v>
      </c>
      <c r="Z14" s="162" t="s">
        <v>3049</v>
      </c>
      <c r="AA14" s="163">
        <f t="shared" si="15"/>
        <v>209</v>
      </c>
      <c r="AB14" s="115">
        <v>106</v>
      </c>
      <c r="AC14" s="115">
        <v>103</v>
      </c>
      <c r="AD14" s="116">
        <v>110</v>
      </c>
      <c r="AE14" s="162" t="s">
        <v>1323</v>
      </c>
      <c r="AF14" s="163">
        <v>456</v>
      </c>
      <c r="AG14" s="115">
        <v>262</v>
      </c>
      <c r="AH14" s="115">
        <v>194</v>
      </c>
      <c r="AI14" s="116">
        <v>241</v>
      </c>
      <c r="AJ14" s="162" t="s">
        <v>3050</v>
      </c>
      <c r="AK14" s="163">
        <f t="shared" si="16"/>
        <v>560</v>
      </c>
      <c r="AL14" s="115">
        <v>283</v>
      </c>
      <c r="AM14" s="115">
        <v>277</v>
      </c>
      <c r="AN14" s="116">
        <v>305</v>
      </c>
      <c r="AO14" s="162" t="s">
        <v>3051</v>
      </c>
      <c r="AP14" s="163">
        <f t="shared" si="17"/>
        <v>832</v>
      </c>
      <c r="AQ14" s="166">
        <v>519</v>
      </c>
      <c r="AR14" s="166">
        <v>313</v>
      </c>
      <c r="AS14" s="167">
        <v>620</v>
      </c>
      <c r="AT14" s="162" t="s">
        <v>3052</v>
      </c>
      <c r="AU14" s="168">
        <v>1665</v>
      </c>
      <c r="AV14" s="168">
        <v>830</v>
      </c>
      <c r="AW14" s="168">
        <v>835</v>
      </c>
      <c r="AX14" s="169">
        <v>754</v>
      </c>
      <c r="AY14" s="162" t="s">
        <v>1545</v>
      </c>
      <c r="AZ14" s="163">
        <f t="shared" si="18"/>
        <v>132</v>
      </c>
      <c r="BA14" s="115">
        <v>64</v>
      </c>
      <c r="BB14" s="115">
        <v>68</v>
      </c>
      <c r="BC14" s="116">
        <v>78</v>
      </c>
      <c r="BD14" s="162" t="s">
        <v>3053</v>
      </c>
      <c r="BE14" s="163">
        <v>86</v>
      </c>
      <c r="BF14" s="168">
        <v>34</v>
      </c>
      <c r="BG14" s="168">
        <v>52</v>
      </c>
      <c r="BH14" s="169">
        <v>48</v>
      </c>
      <c r="BI14" s="162" t="s">
        <v>3054</v>
      </c>
      <c r="BJ14" s="163">
        <f t="shared" si="19"/>
        <v>157</v>
      </c>
      <c r="BK14" s="170">
        <v>94</v>
      </c>
      <c r="BL14" s="170">
        <v>63</v>
      </c>
      <c r="BM14" s="171">
        <v>100</v>
      </c>
    </row>
    <row r="15" spans="1:65" s="161" customFormat="1" ht="14.25" customHeight="1">
      <c r="A15" s="597" t="s">
        <v>3055</v>
      </c>
      <c r="B15" s="529">
        <f t="shared" si="10"/>
        <v>93</v>
      </c>
      <c r="C15" s="530">
        <v>48</v>
      </c>
      <c r="D15" s="530">
        <v>45</v>
      </c>
      <c r="E15" s="598">
        <v>48</v>
      </c>
      <c r="F15" s="591" t="s">
        <v>789</v>
      </c>
      <c r="G15" s="475">
        <f t="shared" si="11"/>
        <v>85</v>
      </c>
      <c r="H15" s="476">
        <v>46</v>
      </c>
      <c r="I15" s="476">
        <v>39</v>
      </c>
      <c r="J15" s="477">
        <v>49</v>
      </c>
      <c r="K15" s="162" t="s">
        <v>1525</v>
      </c>
      <c r="L15" s="163">
        <f t="shared" si="12"/>
        <v>107</v>
      </c>
      <c r="M15" s="115">
        <v>56</v>
      </c>
      <c r="N15" s="115">
        <v>51</v>
      </c>
      <c r="O15" s="116">
        <v>69</v>
      </c>
      <c r="P15" s="162" t="s">
        <v>3056</v>
      </c>
      <c r="Q15" s="163">
        <f t="shared" si="13"/>
        <v>111</v>
      </c>
      <c r="R15" s="164">
        <v>61</v>
      </c>
      <c r="S15" s="164">
        <v>50</v>
      </c>
      <c r="T15" s="172">
        <v>71</v>
      </c>
      <c r="U15" s="162" t="s">
        <v>2555</v>
      </c>
      <c r="V15" s="163">
        <f t="shared" si="14"/>
        <v>176</v>
      </c>
      <c r="W15" s="420">
        <v>79</v>
      </c>
      <c r="X15" s="420">
        <v>97</v>
      </c>
      <c r="Y15" s="421">
        <v>91</v>
      </c>
      <c r="Z15" s="162" t="s">
        <v>3057</v>
      </c>
      <c r="AA15" s="163">
        <f t="shared" si="15"/>
        <v>1223</v>
      </c>
      <c r="AB15" s="115">
        <v>576</v>
      </c>
      <c r="AC15" s="115">
        <v>647</v>
      </c>
      <c r="AD15" s="116">
        <v>1223</v>
      </c>
      <c r="AE15" s="162" t="s">
        <v>3058</v>
      </c>
      <c r="AF15" s="163">
        <v>597</v>
      </c>
      <c r="AG15" s="115">
        <v>294</v>
      </c>
      <c r="AH15" s="115">
        <v>303</v>
      </c>
      <c r="AI15" s="116">
        <v>280</v>
      </c>
      <c r="AJ15" s="162" t="s">
        <v>3059</v>
      </c>
      <c r="AK15" s="163">
        <f t="shared" si="16"/>
        <v>129</v>
      </c>
      <c r="AL15" s="115">
        <v>63</v>
      </c>
      <c r="AM15" s="115">
        <v>66</v>
      </c>
      <c r="AN15" s="116">
        <v>62</v>
      </c>
      <c r="AO15" s="162" t="s">
        <v>3060</v>
      </c>
      <c r="AP15" s="163">
        <f t="shared" si="17"/>
        <v>750</v>
      </c>
      <c r="AQ15" s="166">
        <v>379</v>
      </c>
      <c r="AR15" s="166">
        <v>371</v>
      </c>
      <c r="AS15" s="167">
        <v>384</v>
      </c>
      <c r="AT15" s="162" t="s">
        <v>3061</v>
      </c>
      <c r="AU15" s="168">
        <v>435</v>
      </c>
      <c r="AV15" s="168">
        <v>215</v>
      </c>
      <c r="AW15" s="168">
        <v>220</v>
      </c>
      <c r="AX15" s="169">
        <v>241</v>
      </c>
      <c r="AY15" s="162" t="s">
        <v>1553</v>
      </c>
      <c r="AZ15" s="163">
        <f t="shared" si="18"/>
        <v>117</v>
      </c>
      <c r="BA15" s="115">
        <v>65</v>
      </c>
      <c r="BB15" s="115">
        <v>52</v>
      </c>
      <c r="BC15" s="116">
        <v>65</v>
      </c>
      <c r="BD15" s="162" t="s">
        <v>3062</v>
      </c>
      <c r="BE15" s="163">
        <v>205</v>
      </c>
      <c r="BF15" s="168">
        <v>112</v>
      </c>
      <c r="BG15" s="168">
        <v>93</v>
      </c>
      <c r="BH15" s="169">
        <v>108</v>
      </c>
      <c r="BI15" s="162" t="s">
        <v>3063</v>
      </c>
      <c r="BJ15" s="163">
        <f t="shared" si="19"/>
        <v>282</v>
      </c>
      <c r="BK15" s="170">
        <v>174</v>
      </c>
      <c r="BL15" s="170">
        <v>108</v>
      </c>
      <c r="BM15" s="171">
        <v>175</v>
      </c>
    </row>
    <row r="16" spans="1:65" s="161" customFormat="1" ht="14.25" customHeight="1">
      <c r="A16" s="597" t="s">
        <v>3064</v>
      </c>
      <c r="B16" s="529">
        <f t="shared" si="10"/>
        <v>153</v>
      </c>
      <c r="C16" s="530">
        <v>78</v>
      </c>
      <c r="D16" s="530">
        <v>75</v>
      </c>
      <c r="E16" s="598">
        <v>83</v>
      </c>
      <c r="F16" s="591" t="s">
        <v>2985</v>
      </c>
      <c r="G16" s="475">
        <f t="shared" si="11"/>
        <v>592</v>
      </c>
      <c r="H16" s="476">
        <v>287</v>
      </c>
      <c r="I16" s="476">
        <v>305</v>
      </c>
      <c r="J16" s="477">
        <v>357</v>
      </c>
      <c r="K16" s="162" t="s">
        <v>3065</v>
      </c>
      <c r="L16" s="163">
        <f t="shared" si="12"/>
        <v>125</v>
      </c>
      <c r="M16" s="115">
        <v>61</v>
      </c>
      <c r="N16" s="115">
        <v>64</v>
      </c>
      <c r="O16" s="116">
        <v>88</v>
      </c>
      <c r="P16" s="162" t="s">
        <v>3066</v>
      </c>
      <c r="Q16" s="163">
        <f t="shared" si="13"/>
        <v>64</v>
      </c>
      <c r="R16" s="164">
        <v>37</v>
      </c>
      <c r="S16" s="164">
        <v>27</v>
      </c>
      <c r="T16" s="172">
        <v>43</v>
      </c>
      <c r="U16" s="162" t="s">
        <v>1641</v>
      </c>
      <c r="V16" s="163">
        <f t="shared" si="14"/>
        <v>202</v>
      </c>
      <c r="W16" s="420">
        <v>107</v>
      </c>
      <c r="X16" s="420">
        <v>95</v>
      </c>
      <c r="Y16" s="421">
        <v>104</v>
      </c>
      <c r="Z16" s="162" t="s">
        <v>3067</v>
      </c>
      <c r="AA16" s="163">
        <f t="shared" si="15"/>
        <v>2369</v>
      </c>
      <c r="AB16" s="115">
        <v>1135</v>
      </c>
      <c r="AC16" s="115">
        <v>1234</v>
      </c>
      <c r="AD16" s="116">
        <v>962</v>
      </c>
      <c r="AE16" s="162" t="s">
        <v>3068</v>
      </c>
      <c r="AF16" s="163">
        <v>310</v>
      </c>
      <c r="AG16" s="115">
        <v>152</v>
      </c>
      <c r="AH16" s="115">
        <v>158</v>
      </c>
      <c r="AI16" s="116">
        <v>169</v>
      </c>
      <c r="AJ16" s="162" t="s">
        <v>3069</v>
      </c>
      <c r="AK16" s="163">
        <f t="shared" si="16"/>
        <v>135</v>
      </c>
      <c r="AL16" s="115">
        <v>67</v>
      </c>
      <c r="AM16" s="115">
        <v>68</v>
      </c>
      <c r="AN16" s="116">
        <v>65</v>
      </c>
      <c r="AO16" s="162" t="s">
        <v>3070</v>
      </c>
      <c r="AP16" s="163">
        <f t="shared" si="17"/>
        <v>772</v>
      </c>
      <c r="AQ16" s="166">
        <v>436</v>
      </c>
      <c r="AR16" s="166">
        <v>336</v>
      </c>
      <c r="AS16" s="167">
        <v>413</v>
      </c>
      <c r="AT16" s="162" t="s">
        <v>3071</v>
      </c>
      <c r="AU16" s="168">
        <v>754</v>
      </c>
      <c r="AV16" s="168">
        <v>392</v>
      </c>
      <c r="AW16" s="168">
        <v>362</v>
      </c>
      <c r="AX16" s="169">
        <v>378</v>
      </c>
      <c r="AY16" s="162" t="s">
        <v>3072</v>
      </c>
      <c r="AZ16" s="163">
        <f t="shared" si="18"/>
        <v>203</v>
      </c>
      <c r="BA16" s="115">
        <v>102</v>
      </c>
      <c r="BB16" s="115">
        <v>101</v>
      </c>
      <c r="BC16" s="116">
        <v>109</v>
      </c>
      <c r="BD16" s="162" t="s">
        <v>3073</v>
      </c>
      <c r="BE16" s="163">
        <v>370</v>
      </c>
      <c r="BF16" s="168">
        <v>181</v>
      </c>
      <c r="BG16" s="168">
        <v>189</v>
      </c>
      <c r="BH16" s="169">
        <v>172</v>
      </c>
      <c r="BI16" s="162" t="s">
        <v>3074</v>
      </c>
      <c r="BJ16" s="163">
        <f t="shared" si="19"/>
        <v>31</v>
      </c>
      <c r="BK16" s="170">
        <v>30</v>
      </c>
      <c r="BL16" s="170">
        <v>1</v>
      </c>
      <c r="BM16" s="171">
        <v>31</v>
      </c>
    </row>
    <row r="17" spans="1:65" s="161" customFormat="1" ht="14.25" customHeight="1">
      <c r="A17" s="597" t="s">
        <v>3075</v>
      </c>
      <c r="B17" s="529">
        <f t="shared" si="10"/>
        <v>239</v>
      </c>
      <c r="C17" s="530">
        <v>145</v>
      </c>
      <c r="D17" s="530">
        <v>94</v>
      </c>
      <c r="E17" s="598">
        <v>150</v>
      </c>
      <c r="F17" s="591" t="s">
        <v>2994</v>
      </c>
      <c r="G17" s="475">
        <f t="shared" si="11"/>
        <v>804</v>
      </c>
      <c r="H17" s="476">
        <v>397</v>
      </c>
      <c r="I17" s="476">
        <v>407</v>
      </c>
      <c r="J17" s="477">
        <v>416</v>
      </c>
      <c r="K17" s="162" t="s">
        <v>3076</v>
      </c>
      <c r="L17" s="163">
        <f t="shared" si="12"/>
        <v>85</v>
      </c>
      <c r="M17" s="115">
        <v>42</v>
      </c>
      <c r="N17" s="115">
        <v>43</v>
      </c>
      <c r="O17" s="116">
        <v>52</v>
      </c>
      <c r="P17" s="162" t="s">
        <v>3077</v>
      </c>
      <c r="Q17" s="163">
        <f t="shared" si="13"/>
        <v>10</v>
      </c>
      <c r="R17" s="164">
        <v>6</v>
      </c>
      <c r="S17" s="164">
        <v>4</v>
      </c>
      <c r="T17" s="172">
        <v>7</v>
      </c>
      <c r="U17" s="162" t="s">
        <v>1648</v>
      </c>
      <c r="V17" s="163">
        <f t="shared" si="14"/>
        <v>58</v>
      </c>
      <c r="W17" s="420">
        <v>27</v>
      </c>
      <c r="X17" s="420">
        <v>31</v>
      </c>
      <c r="Y17" s="421">
        <v>34</v>
      </c>
      <c r="Z17" s="162" t="s">
        <v>3078</v>
      </c>
      <c r="AA17" s="163">
        <f t="shared" si="15"/>
        <v>291</v>
      </c>
      <c r="AB17" s="115">
        <v>155</v>
      </c>
      <c r="AC17" s="115">
        <v>136</v>
      </c>
      <c r="AD17" s="116">
        <v>128</v>
      </c>
      <c r="AE17" s="162" t="s">
        <v>3079</v>
      </c>
      <c r="AF17" s="163">
        <v>650</v>
      </c>
      <c r="AG17" s="115">
        <v>293</v>
      </c>
      <c r="AH17" s="115">
        <v>357</v>
      </c>
      <c r="AI17" s="116">
        <v>298</v>
      </c>
      <c r="AJ17" s="162" t="s">
        <v>3080</v>
      </c>
      <c r="AK17" s="163">
        <f t="shared" si="16"/>
        <v>139</v>
      </c>
      <c r="AL17" s="115">
        <v>64</v>
      </c>
      <c r="AM17" s="115">
        <v>75</v>
      </c>
      <c r="AN17" s="116">
        <v>71</v>
      </c>
      <c r="AO17" s="162" t="s">
        <v>3081</v>
      </c>
      <c r="AP17" s="163">
        <f t="shared" si="17"/>
        <v>244</v>
      </c>
      <c r="AQ17" s="166">
        <v>117</v>
      </c>
      <c r="AR17" s="166">
        <v>127</v>
      </c>
      <c r="AS17" s="167">
        <v>117</v>
      </c>
      <c r="AT17" s="162" t="s">
        <v>3082</v>
      </c>
      <c r="AU17" s="168">
        <v>1599</v>
      </c>
      <c r="AV17" s="168">
        <v>792</v>
      </c>
      <c r="AW17" s="168">
        <v>807</v>
      </c>
      <c r="AX17" s="169">
        <v>754</v>
      </c>
      <c r="AY17" s="162" t="s">
        <v>3083</v>
      </c>
      <c r="AZ17" s="163">
        <f t="shared" si="18"/>
        <v>44</v>
      </c>
      <c r="BA17" s="115">
        <v>24</v>
      </c>
      <c r="BB17" s="115">
        <v>20</v>
      </c>
      <c r="BC17" s="116">
        <v>26</v>
      </c>
      <c r="BD17" s="162" t="s">
        <v>3084</v>
      </c>
      <c r="BE17" s="163">
        <v>892</v>
      </c>
      <c r="BF17" s="168">
        <v>462</v>
      </c>
      <c r="BG17" s="168">
        <v>430</v>
      </c>
      <c r="BH17" s="169">
        <v>376</v>
      </c>
      <c r="BI17" s="101" t="s">
        <v>247</v>
      </c>
      <c r="BJ17" s="99">
        <f t="shared" si="19"/>
        <v>1360</v>
      </c>
      <c r="BK17" s="99">
        <f>SUM(BK18:BK24)</f>
        <v>734</v>
      </c>
      <c r="BL17" s="99">
        <f t="shared" ref="BL17:BM17" si="20">SUM(BL18:BL24)</f>
        <v>626</v>
      </c>
      <c r="BM17" s="100">
        <f t="shared" si="20"/>
        <v>764</v>
      </c>
    </row>
    <row r="18" spans="1:65" s="161" customFormat="1" ht="14.25" customHeight="1">
      <c r="A18" s="597" t="s">
        <v>3085</v>
      </c>
      <c r="B18" s="529">
        <f t="shared" si="10"/>
        <v>128</v>
      </c>
      <c r="C18" s="530">
        <v>63</v>
      </c>
      <c r="D18" s="530">
        <v>65</v>
      </c>
      <c r="E18" s="598">
        <v>91</v>
      </c>
      <c r="F18" s="591" t="s">
        <v>3003</v>
      </c>
      <c r="G18" s="475">
        <f t="shared" si="11"/>
        <v>709</v>
      </c>
      <c r="H18" s="476">
        <v>348</v>
      </c>
      <c r="I18" s="476">
        <v>361</v>
      </c>
      <c r="J18" s="477">
        <v>372</v>
      </c>
      <c r="K18" s="162" t="s">
        <v>3086</v>
      </c>
      <c r="L18" s="163">
        <f t="shared" si="12"/>
        <v>20</v>
      </c>
      <c r="M18" s="115">
        <v>7</v>
      </c>
      <c r="N18" s="115">
        <v>13</v>
      </c>
      <c r="O18" s="116">
        <v>15</v>
      </c>
      <c r="P18" s="162" t="s">
        <v>3087</v>
      </c>
      <c r="Q18" s="163">
        <f t="shared" si="13"/>
        <v>182</v>
      </c>
      <c r="R18" s="164">
        <v>83</v>
      </c>
      <c r="S18" s="164">
        <v>99</v>
      </c>
      <c r="T18" s="172">
        <v>102</v>
      </c>
      <c r="U18" s="162" t="s">
        <v>2322</v>
      </c>
      <c r="V18" s="163">
        <f t="shared" si="14"/>
        <v>3384</v>
      </c>
      <c r="W18" s="420">
        <v>1649</v>
      </c>
      <c r="X18" s="420">
        <v>1735</v>
      </c>
      <c r="Y18" s="421">
        <v>1503</v>
      </c>
      <c r="Z18" s="162" t="s">
        <v>3088</v>
      </c>
      <c r="AA18" s="163">
        <f t="shared" si="15"/>
        <v>211</v>
      </c>
      <c r="AB18" s="115">
        <v>100</v>
      </c>
      <c r="AC18" s="115">
        <v>111</v>
      </c>
      <c r="AD18" s="116">
        <v>103</v>
      </c>
      <c r="AE18" s="162" t="s">
        <v>2461</v>
      </c>
      <c r="AF18" s="163">
        <v>479</v>
      </c>
      <c r="AG18" s="115">
        <v>239</v>
      </c>
      <c r="AH18" s="115">
        <v>240</v>
      </c>
      <c r="AI18" s="116">
        <v>227</v>
      </c>
      <c r="AJ18" s="162" t="s">
        <v>3089</v>
      </c>
      <c r="AK18" s="163">
        <f t="shared" si="16"/>
        <v>263</v>
      </c>
      <c r="AL18" s="115">
        <v>139</v>
      </c>
      <c r="AM18" s="115">
        <v>124</v>
      </c>
      <c r="AN18" s="116">
        <v>132</v>
      </c>
      <c r="AO18" s="162" t="s">
        <v>3090</v>
      </c>
      <c r="AP18" s="163">
        <f t="shared" si="17"/>
        <v>400</v>
      </c>
      <c r="AQ18" s="166">
        <v>173</v>
      </c>
      <c r="AR18" s="166">
        <v>227</v>
      </c>
      <c r="AS18" s="167">
        <v>209</v>
      </c>
      <c r="AT18" s="162" t="s">
        <v>3091</v>
      </c>
      <c r="AU18" s="168">
        <v>339</v>
      </c>
      <c r="AV18" s="168">
        <v>181</v>
      </c>
      <c r="AW18" s="168">
        <v>158</v>
      </c>
      <c r="AX18" s="169">
        <v>190</v>
      </c>
      <c r="AY18" s="162" t="s">
        <v>3092</v>
      </c>
      <c r="AZ18" s="163">
        <f t="shared" si="18"/>
        <v>181</v>
      </c>
      <c r="BA18" s="115">
        <v>95</v>
      </c>
      <c r="BB18" s="115">
        <v>86</v>
      </c>
      <c r="BC18" s="116">
        <v>97</v>
      </c>
      <c r="BD18" s="162" t="s">
        <v>3093</v>
      </c>
      <c r="BE18" s="163">
        <v>174</v>
      </c>
      <c r="BF18" s="168">
        <v>89</v>
      </c>
      <c r="BG18" s="168">
        <v>85</v>
      </c>
      <c r="BH18" s="169">
        <v>99</v>
      </c>
      <c r="BI18" s="162" t="s">
        <v>3094</v>
      </c>
      <c r="BJ18" s="163">
        <f t="shared" si="19"/>
        <v>390</v>
      </c>
      <c r="BK18" s="115">
        <v>213</v>
      </c>
      <c r="BL18" s="115">
        <v>177</v>
      </c>
      <c r="BM18" s="116">
        <v>195</v>
      </c>
    </row>
    <row r="19" spans="1:65" s="161" customFormat="1" ht="14.25" customHeight="1">
      <c r="A19" s="597" t="s">
        <v>3095</v>
      </c>
      <c r="B19" s="529">
        <f t="shared" si="10"/>
        <v>96</v>
      </c>
      <c r="C19" s="530">
        <v>47</v>
      </c>
      <c r="D19" s="530">
        <v>49</v>
      </c>
      <c r="E19" s="598">
        <v>50</v>
      </c>
      <c r="F19" s="591" t="s">
        <v>3096</v>
      </c>
      <c r="G19" s="475">
        <f t="shared" si="11"/>
        <v>125</v>
      </c>
      <c r="H19" s="476">
        <v>61</v>
      </c>
      <c r="I19" s="476">
        <v>64</v>
      </c>
      <c r="J19" s="477">
        <v>68</v>
      </c>
      <c r="K19" s="162" t="s">
        <v>2884</v>
      </c>
      <c r="L19" s="163">
        <f t="shared" si="12"/>
        <v>328</v>
      </c>
      <c r="M19" s="115">
        <v>163</v>
      </c>
      <c r="N19" s="115">
        <v>165</v>
      </c>
      <c r="O19" s="116">
        <v>171</v>
      </c>
      <c r="P19" s="162" t="s">
        <v>3097</v>
      </c>
      <c r="Q19" s="163">
        <f t="shared" si="13"/>
        <v>48</v>
      </c>
      <c r="R19" s="164">
        <v>28</v>
      </c>
      <c r="S19" s="164">
        <v>20</v>
      </c>
      <c r="T19" s="172">
        <v>32</v>
      </c>
      <c r="U19" s="162" t="s">
        <v>3098</v>
      </c>
      <c r="V19" s="163">
        <f t="shared" si="14"/>
        <v>204</v>
      </c>
      <c r="W19" s="420">
        <v>104</v>
      </c>
      <c r="X19" s="420">
        <v>100</v>
      </c>
      <c r="Y19" s="421">
        <v>118</v>
      </c>
      <c r="Z19" s="162" t="s">
        <v>3099</v>
      </c>
      <c r="AA19" s="163">
        <f t="shared" si="15"/>
        <v>272</v>
      </c>
      <c r="AB19" s="115">
        <v>135</v>
      </c>
      <c r="AC19" s="115">
        <v>137</v>
      </c>
      <c r="AD19" s="116">
        <v>137</v>
      </c>
      <c r="AE19" s="162" t="s">
        <v>2465</v>
      </c>
      <c r="AF19" s="163">
        <v>431</v>
      </c>
      <c r="AG19" s="115">
        <v>218</v>
      </c>
      <c r="AH19" s="115">
        <v>213</v>
      </c>
      <c r="AI19" s="116">
        <v>251</v>
      </c>
      <c r="AJ19" s="162" t="s">
        <v>3100</v>
      </c>
      <c r="AK19" s="163">
        <f t="shared" si="16"/>
        <v>257</v>
      </c>
      <c r="AL19" s="115">
        <v>138</v>
      </c>
      <c r="AM19" s="115">
        <v>119</v>
      </c>
      <c r="AN19" s="116">
        <v>137</v>
      </c>
      <c r="AO19" s="162" t="s">
        <v>3101</v>
      </c>
      <c r="AP19" s="163">
        <f t="shared" si="17"/>
        <v>818</v>
      </c>
      <c r="AQ19" s="166">
        <v>375</v>
      </c>
      <c r="AR19" s="166">
        <v>443</v>
      </c>
      <c r="AS19" s="167">
        <v>348</v>
      </c>
      <c r="AT19" s="162" t="s">
        <v>3102</v>
      </c>
      <c r="AU19" s="168">
        <v>1613</v>
      </c>
      <c r="AV19" s="168">
        <v>796</v>
      </c>
      <c r="AW19" s="168">
        <v>817</v>
      </c>
      <c r="AX19" s="169">
        <v>768</v>
      </c>
      <c r="AY19" s="162" t="s">
        <v>3103</v>
      </c>
      <c r="AZ19" s="163">
        <f t="shared" si="18"/>
        <v>94</v>
      </c>
      <c r="BA19" s="115">
        <v>49</v>
      </c>
      <c r="BB19" s="115">
        <v>45</v>
      </c>
      <c r="BC19" s="116">
        <v>49</v>
      </c>
      <c r="BD19" s="162" t="s">
        <v>3104</v>
      </c>
      <c r="BE19" s="163">
        <v>188</v>
      </c>
      <c r="BF19" s="168">
        <v>102</v>
      </c>
      <c r="BG19" s="168">
        <v>86</v>
      </c>
      <c r="BH19" s="169">
        <v>104</v>
      </c>
      <c r="BI19" s="162" t="s">
        <v>3105</v>
      </c>
      <c r="BJ19" s="163">
        <f t="shared" si="19"/>
        <v>88</v>
      </c>
      <c r="BK19" s="115">
        <v>49</v>
      </c>
      <c r="BL19" s="115">
        <v>39</v>
      </c>
      <c r="BM19" s="116">
        <v>38</v>
      </c>
    </row>
    <row r="20" spans="1:65" s="161" customFormat="1" ht="14.25" customHeight="1">
      <c r="A20" s="597" t="s">
        <v>3106</v>
      </c>
      <c r="B20" s="529">
        <f t="shared" si="10"/>
        <v>94</v>
      </c>
      <c r="C20" s="530">
        <v>42</v>
      </c>
      <c r="D20" s="530">
        <v>52</v>
      </c>
      <c r="E20" s="598">
        <v>55</v>
      </c>
      <c r="F20" s="591" t="s">
        <v>3107</v>
      </c>
      <c r="G20" s="475">
        <f t="shared" si="11"/>
        <v>446</v>
      </c>
      <c r="H20" s="476">
        <v>233</v>
      </c>
      <c r="I20" s="476">
        <v>213</v>
      </c>
      <c r="J20" s="477">
        <v>239</v>
      </c>
      <c r="K20" s="162" t="s">
        <v>2886</v>
      </c>
      <c r="L20" s="163">
        <f t="shared" si="12"/>
        <v>108</v>
      </c>
      <c r="M20" s="115">
        <v>51</v>
      </c>
      <c r="N20" s="115">
        <v>57</v>
      </c>
      <c r="O20" s="116">
        <v>60</v>
      </c>
      <c r="P20" s="162" t="s">
        <v>3108</v>
      </c>
      <c r="Q20" s="163">
        <f t="shared" si="13"/>
        <v>63</v>
      </c>
      <c r="R20" s="164">
        <v>25</v>
      </c>
      <c r="S20" s="164">
        <v>38</v>
      </c>
      <c r="T20" s="172">
        <v>42</v>
      </c>
      <c r="U20" s="162" t="s">
        <v>3109</v>
      </c>
      <c r="V20" s="163">
        <f t="shared" si="14"/>
        <v>108</v>
      </c>
      <c r="W20" s="420">
        <v>47</v>
      </c>
      <c r="X20" s="420">
        <v>61</v>
      </c>
      <c r="Y20" s="421">
        <v>69</v>
      </c>
      <c r="Z20" s="162" t="s">
        <v>3110</v>
      </c>
      <c r="AA20" s="163">
        <f t="shared" si="15"/>
        <v>210</v>
      </c>
      <c r="AB20" s="115">
        <v>100</v>
      </c>
      <c r="AC20" s="115">
        <v>110</v>
      </c>
      <c r="AD20" s="116">
        <v>104</v>
      </c>
      <c r="AE20" s="162" t="s">
        <v>3111</v>
      </c>
      <c r="AF20" s="163">
        <v>1009</v>
      </c>
      <c r="AG20" s="115">
        <v>580</v>
      </c>
      <c r="AH20" s="115">
        <v>429</v>
      </c>
      <c r="AI20" s="116">
        <v>655</v>
      </c>
      <c r="AJ20" s="162" t="s">
        <v>3112</v>
      </c>
      <c r="AK20" s="163">
        <f t="shared" si="16"/>
        <v>198</v>
      </c>
      <c r="AL20" s="115">
        <v>101</v>
      </c>
      <c r="AM20" s="115">
        <v>97</v>
      </c>
      <c r="AN20" s="116">
        <v>93</v>
      </c>
      <c r="AO20" s="162" t="s">
        <v>3113</v>
      </c>
      <c r="AP20" s="163">
        <f t="shared" si="17"/>
        <v>1818</v>
      </c>
      <c r="AQ20" s="166">
        <v>859</v>
      </c>
      <c r="AR20" s="615">
        <v>959</v>
      </c>
      <c r="AS20" s="167">
        <v>705</v>
      </c>
      <c r="AT20" s="162" t="s">
        <v>3114</v>
      </c>
      <c r="AU20" s="168">
        <v>194</v>
      </c>
      <c r="AV20" s="168">
        <v>98</v>
      </c>
      <c r="AW20" s="168">
        <v>96</v>
      </c>
      <c r="AX20" s="169">
        <v>116</v>
      </c>
      <c r="AY20" s="162" t="s">
        <v>3115</v>
      </c>
      <c r="AZ20" s="163">
        <f t="shared" si="18"/>
        <v>74</v>
      </c>
      <c r="BA20" s="115">
        <v>36</v>
      </c>
      <c r="BB20" s="115">
        <v>38</v>
      </c>
      <c r="BC20" s="116">
        <v>41</v>
      </c>
      <c r="BD20" s="162" t="s">
        <v>3116</v>
      </c>
      <c r="BE20" s="163">
        <v>231</v>
      </c>
      <c r="BF20" s="168">
        <v>117</v>
      </c>
      <c r="BG20" s="168">
        <v>114</v>
      </c>
      <c r="BH20" s="169">
        <v>149</v>
      </c>
      <c r="BI20" s="162" t="s">
        <v>3117</v>
      </c>
      <c r="BJ20" s="163">
        <f t="shared" si="19"/>
        <v>165</v>
      </c>
      <c r="BK20" s="115">
        <v>80</v>
      </c>
      <c r="BL20" s="115">
        <v>85</v>
      </c>
      <c r="BM20" s="116">
        <v>96</v>
      </c>
    </row>
    <row r="21" spans="1:65" s="161" customFormat="1" ht="14.25" customHeight="1">
      <c r="A21" s="597" t="s">
        <v>3118</v>
      </c>
      <c r="B21" s="529">
        <f t="shared" si="10"/>
        <v>146</v>
      </c>
      <c r="C21" s="530">
        <v>73</v>
      </c>
      <c r="D21" s="530">
        <v>73</v>
      </c>
      <c r="E21" s="598">
        <v>76</v>
      </c>
      <c r="F21" s="591" t="s">
        <v>3119</v>
      </c>
      <c r="G21" s="475">
        <f t="shared" si="11"/>
        <v>114</v>
      </c>
      <c r="H21" s="476">
        <v>50</v>
      </c>
      <c r="I21" s="476">
        <v>64</v>
      </c>
      <c r="J21" s="477">
        <v>58</v>
      </c>
      <c r="K21" s="97" t="s">
        <v>743</v>
      </c>
      <c r="L21" s="99">
        <f t="shared" si="12"/>
        <v>1810</v>
      </c>
      <c r="M21" s="99">
        <f>SUM(M22:M33)</f>
        <v>907</v>
      </c>
      <c r="N21" s="99">
        <f t="shared" ref="N21:O21" si="21">SUM(N22:N33)</f>
        <v>903</v>
      </c>
      <c r="O21" s="100">
        <f t="shared" si="21"/>
        <v>1084</v>
      </c>
      <c r="P21" s="162" t="s">
        <v>3120</v>
      </c>
      <c r="Q21" s="163">
        <f t="shared" si="13"/>
        <v>60</v>
      </c>
      <c r="R21" s="164">
        <v>31</v>
      </c>
      <c r="S21" s="164">
        <v>29</v>
      </c>
      <c r="T21" s="172">
        <v>33</v>
      </c>
      <c r="U21" s="162" t="s">
        <v>2585</v>
      </c>
      <c r="V21" s="163">
        <f t="shared" si="14"/>
        <v>64</v>
      </c>
      <c r="W21" s="420">
        <v>36</v>
      </c>
      <c r="X21" s="420">
        <v>28</v>
      </c>
      <c r="Y21" s="421">
        <v>39</v>
      </c>
      <c r="Z21" s="162" t="s">
        <v>3121</v>
      </c>
      <c r="AA21" s="163">
        <f t="shared" si="15"/>
        <v>286</v>
      </c>
      <c r="AB21" s="115">
        <v>147</v>
      </c>
      <c r="AC21" s="115">
        <v>139</v>
      </c>
      <c r="AD21" s="116">
        <v>164</v>
      </c>
      <c r="AE21" s="162" t="s">
        <v>3122</v>
      </c>
      <c r="AF21" s="163">
        <v>182</v>
      </c>
      <c r="AG21" s="115">
        <v>98</v>
      </c>
      <c r="AH21" s="115">
        <v>84</v>
      </c>
      <c r="AI21" s="116">
        <v>104</v>
      </c>
      <c r="AJ21" s="162" t="s">
        <v>3123</v>
      </c>
      <c r="AK21" s="163">
        <f t="shared" si="16"/>
        <v>208</v>
      </c>
      <c r="AL21" s="115">
        <v>109</v>
      </c>
      <c r="AM21" s="115">
        <v>99</v>
      </c>
      <c r="AN21" s="116">
        <v>115</v>
      </c>
      <c r="AO21" s="162" t="s">
        <v>3124</v>
      </c>
      <c r="AP21" s="163">
        <f t="shared" si="17"/>
        <v>1005</v>
      </c>
      <c r="AQ21" s="166">
        <v>483</v>
      </c>
      <c r="AR21" s="166">
        <v>522</v>
      </c>
      <c r="AS21" s="167">
        <v>378</v>
      </c>
      <c r="AT21" s="162" t="s">
        <v>3125</v>
      </c>
      <c r="AU21" s="168">
        <v>108</v>
      </c>
      <c r="AV21" s="168">
        <v>53</v>
      </c>
      <c r="AW21" s="168">
        <v>55</v>
      </c>
      <c r="AX21" s="169">
        <v>72</v>
      </c>
      <c r="AY21" s="162" t="s">
        <v>3126</v>
      </c>
      <c r="AZ21" s="163">
        <f t="shared" si="18"/>
        <v>92</v>
      </c>
      <c r="BA21" s="115">
        <v>49</v>
      </c>
      <c r="BB21" s="115">
        <v>43</v>
      </c>
      <c r="BC21" s="116">
        <v>48</v>
      </c>
      <c r="BD21" s="162" t="s">
        <v>3127</v>
      </c>
      <c r="BE21" s="163">
        <v>120</v>
      </c>
      <c r="BF21" s="168">
        <v>64</v>
      </c>
      <c r="BG21" s="168">
        <v>56</v>
      </c>
      <c r="BH21" s="169">
        <v>74</v>
      </c>
      <c r="BI21" s="162" t="s">
        <v>3128</v>
      </c>
      <c r="BJ21" s="163">
        <f t="shared" si="19"/>
        <v>247</v>
      </c>
      <c r="BK21" s="115">
        <v>134</v>
      </c>
      <c r="BL21" s="115">
        <v>113</v>
      </c>
      <c r="BM21" s="116">
        <v>134</v>
      </c>
    </row>
    <row r="22" spans="1:65" s="161" customFormat="1" ht="14.25" customHeight="1">
      <c r="A22" s="597" t="s">
        <v>3129</v>
      </c>
      <c r="B22" s="529">
        <f t="shared" si="10"/>
        <v>207</v>
      </c>
      <c r="C22" s="530">
        <v>100</v>
      </c>
      <c r="D22" s="530">
        <v>107</v>
      </c>
      <c r="E22" s="598">
        <v>112</v>
      </c>
      <c r="F22" s="591" t="s">
        <v>3130</v>
      </c>
      <c r="G22" s="475">
        <f t="shared" si="11"/>
        <v>81</v>
      </c>
      <c r="H22" s="476">
        <v>43</v>
      </c>
      <c r="I22" s="476">
        <v>38</v>
      </c>
      <c r="J22" s="477">
        <v>49</v>
      </c>
      <c r="K22" s="162" t="s">
        <v>3131</v>
      </c>
      <c r="L22" s="163">
        <f t="shared" si="12"/>
        <v>130</v>
      </c>
      <c r="M22" s="115">
        <v>67</v>
      </c>
      <c r="N22" s="115">
        <v>63</v>
      </c>
      <c r="O22" s="116">
        <v>67</v>
      </c>
      <c r="P22" s="162" t="s">
        <v>3132</v>
      </c>
      <c r="Q22" s="163">
        <f t="shared" si="13"/>
        <v>165</v>
      </c>
      <c r="R22" s="164">
        <v>77</v>
      </c>
      <c r="S22" s="164">
        <v>88</v>
      </c>
      <c r="T22" s="172">
        <v>77</v>
      </c>
      <c r="U22" s="162" t="s">
        <v>3133</v>
      </c>
      <c r="V22" s="163">
        <f t="shared" si="14"/>
        <v>104</v>
      </c>
      <c r="W22" s="420">
        <v>54</v>
      </c>
      <c r="X22" s="420">
        <v>50</v>
      </c>
      <c r="Y22" s="421">
        <v>78</v>
      </c>
      <c r="Z22" s="162" t="s">
        <v>3134</v>
      </c>
      <c r="AA22" s="163">
        <f t="shared" si="15"/>
        <v>180</v>
      </c>
      <c r="AB22" s="115">
        <v>89</v>
      </c>
      <c r="AC22" s="115">
        <v>91</v>
      </c>
      <c r="AD22" s="116">
        <v>105</v>
      </c>
      <c r="AE22" s="162" t="s">
        <v>3135</v>
      </c>
      <c r="AF22" s="163">
        <v>136</v>
      </c>
      <c r="AG22" s="115">
        <v>70</v>
      </c>
      <c r="AH22" s="115">
        <v>66</v>
      </c>
      <c r="AI22" s="116">
        <v>72</v>
      </c>
      <c r="AJ22" s="162" t="s">
        <v>3136</v>
      </c>
      <c r="AK22" s="163">
        <f t="shared" si="16"/>
        <v>115</v>
      </c>
      <c r="AL22" s="115">
        <v>53</v>
      </c>
      <c r="AM22" s="115">
        <v>62</v>
      </c>
      <c r="AN22" s="116">
        <v>63</v>
      </c>
      <c r="AO22" s="162" t="s">
        <v>3137</v>
      </c>
      <c r="AP22" s="163">
        <f t="shared" si="17"/>
        <v>1186</v>
      </c>
      <c r="AQ22" s="166">
        <v>558</v>
      </c>
      <c r="AR22" s="166">
        <v>628</v>
      </c>
      <c r="AS22" s="167">
        <v>477</v>
      </c>
      <c r="AT22" s="162" t="s">
        <v>2509</v>
      </c>
      <c r="AU22" s="168">
        <v>149</v>
      </c>
      <c r="AV22" s="168">
        <v>73</v>
      </c>
      <c r="AW22" s="168">
        <v>76</v>
      </c>
      <c r="AX22" s="169">
        <v>82</v>
      </c>
      <c r="AY22" s="162" t="s">
        <v>3138</v>
      </c>
      <c r="AZ22" s="163">
        <f t="shared" si="18"/>
        <v>189</v>
      </c>
      <c r="BA22" s="115">
        <v>90</v>
      </c>
      <c r="BB22" s="115">
        <v>99</v>
      </c>
      <c r="BC22" s="116">
        <v>109</v>
      </c>
      <c r="BD22" s="162" t="s">
        <v>3139</v>
      </c>
      <c r="BE22" s="163">
        <v>87</v>
      </c>
      <c r="BF22" s="168">
        <v>46</v>
      </c>
      <c r="BG22" s="168">
        <v>41</v>
      </c>
      <c r="BH22" s="169">
        <v>47</v>
      </c>
      <c r="BI22" s="162" t="s">
        <v>3140</v>
      </c>
      <c r="BJ22" s="163">
        <f t="shared" si="19"/>
        <v>31</v>
      </c>
      <c r="BK22" s="115">
        <v>15</v>
      </c>
      <c r="BL22" s="115">
        <v>16</v>
      </c>
      <c r="BM22" s="116">
        <v>20</v>
      </c>
    </row>
    <row r="23" spans="1:65" s="161" customFormat="1" ht="14.25" customHeight="1">
      <c r="A23" s="597" t="s">
        <v>3141</v>
      </c>
      <c r="B23" s="529">
        <f t="shared" si="10"/>
        <v>95</v>
      </c>
      <c r="C23" s="530">
        <v>55</v>
      </c>
      <c r="D23" s="530">
        <v>40</v>
      </c>
      <c r="E23" s="598">
        <v>56</v>
      </c>
      <c r="F23" s="591" t="s">
        <v>1037</v>
      </c>
      <c r="G23" s="475">
        <f t="shared" si="11"/>
        <v>137</v>
      </c>
      <c r="H23" s="476">
        <v>62</v>
      </c>
      <c r="I23" s="476">
        <v>75</v>
      </c>
      <c r="J23" s="477">
        <v>75</v>
      </c>
      <c r="K23" s="162" t="s">
        <v>2453</v>
      </c>
      <c r="L23" s="163">
        <f t="shared" si="12"/>
        <v>125</v>
      </c>
      <c r="M23" s="115">
        <v>60</v>
      </c>
      <c r="N23" s="115">
        <v>65</v>
      </c>
      <c r="O23" s="116">
        <v>72</v>
      </c>
      <c r="P23" s="162" t="s">
        <v>3142</v>
      </c>
      <c r="Q23" s="163">
        <f t="shared" si="13"/>
        <v>86</v>
      </c>
      <c r="R23" s="164">
        <v>40</v>
      </c>
      <c r="S23" s="164">
        <v>46</v>
      </c>
      <c r="T23" s="172">
        <v>52</v>
      </c>
      <c r="U23" s="162" t="s">
        <v>3143</v>
      </c>
      <c r="V23" s="163">
        <f t="shared" si="14"/>
        <v>47</v>
      </c>
      <c r="W23" s="420">
        <v>17</v>
      </c>
      <c r="X23" s="420">
        <v>30</v>
      </c>
      <c r="Y23" s="421">
        <v>36</v>
      </c>
      <c r="Z23" s="162" t="s">
        <v>3144</v>
      </c>
      <c r="AA23" s="163">
        <f t="shared" si="15"/>
        <v>149</v>
      </c>
      <c r="AB23" s="115">
        <v>76</v>
      </c>
      <c r="AC23" s="115">
        <v>73</v>
      </c>
      <c r="AD23" s="116">
        <v>76</v>
      </c>
      <c r="AE23" s="162" t="s">
        <v>3145</v>
      </c>
      <c r="AF23" s="163">
        <v>118</v>
      </c>
      <c r="AG23" s="115">
        <v>63</v>
      </c>
      <c r="AH23" s="115">
        <v>55</v>
      </c>
      <c r="AI23" s="116">
        <v>64</v>
      </c>
      <c r="AJ23" s="162" t="s">
        <v>3146</v>
      </c>
      <c r="AK23" s="163">
        <f t="shared" si="16"/>
        <v>122</v>
      </c>
      <c r="AL23" s="115">
        <v>68</v>
      </c>
      <c r="AM23" s="115">
        <v>54</v>
      </c>
      <c r="AN23" s="116">
        <v>58</v>
      </c>
      <c r="AO23" s="162" t="s">
        <v>3147</v>
      </c>
      <c r="AP23" s="163">
        <f t="shared" si="17"/>
        <v>1834</v>
      </c>
      <c r="AQ23" s="166">
        <v>910</v>
      </c>
      <c r="AR23" s="166">
        <v>924</v>
      </c>
      <c r="AS23" s="167">
        <v>575</v>
      </c>
      <c r="AT23" s="162" t="s">
        <v>2775</v>
      </c>
      <c r="AU23" s="168">
        <v>100</v>
      </c>
      <c r="AV23" s="168">
        <v>50</v>
      </c>
      <c r="AW23" s="168">
        <v>50</v>
      </c>
      <c r="AX23" s="169">
        <v>53</v>
      </c>
      <c r="AY23" s="162" t="s">
        <v>3148</v>
      </c>
      <c r="AZ23" s="163">
        <f t="shared" si="18"/>
        <v>174</v>
      </c>
      <c r="BA23" s="115">
        <v>89</v>
      </c>
      <c r="BB23" s="115">
        <v>85</v>
      </c>
      <c r="BC23" s="116">
        <v>92</v>
      </c>
      <c r="BD23" s="162" t="s">
        <v>3149</v>
      </c>
      <c r="BE23" s="163">
        <v>172</v>
      </c>
      <c r="BF23" s="168">
        <v>86</v>
      </c>
      <c r="BG23" s="168">
        <v>86</v>
      </c>
      <c r="BH23" s="169">
        <v>87</v>
      </c>
      <c r="BI23" s="162" t="s">
        <v>3150</v>
      </c>
      <c r="BJ23" s="163">
        <f t="shared" si="19"/>
        <v>351</v>
      </c>
      <c r="BK23" s="115">
        <v>191</v>
      </c>
      <c r="BL23" s="115">
        <v>160</v>
      </c>
      <c r="BM23" s="116">
        <v>222</v>
      </c>
    </row>
    <row r="24" spans="1:65" s="161" customFormat="1" ht="14.25" customHeight="1">
      <c r="A24" s="597" t="s">
        <v>3151</v>
      </c>
      <c r="B24" s="529">
        <f t="shared" si="10"/>
        <v>84</v>
      </c>
      <c r="C24" s="530">
        <v>49</v>
      </c>
      <c r="D24" s="530">
        <v>35</v>
      </c>
      <c r="E24" s="598">
        <v>44</v>
      </c>
      <c r="F24" s="591" t="s">
        <v>1046</v>
      </c>
      <c r="G24" s="475">
        <f t="shared" si="11"/>
        <v>184</v>
      </c>
      <c r="H24" s="476">
        <v>86</v>
      </c>
      <c r="I24" s="476">
        <v>98</v>
      </c>
      <c r="J24" s="477">
        <v>115</v>
      </c>
      <c r="K24" s="162" t="s">
        <v>3152</v>
      </c>
      <c r="L24" s="163">
        <f t="shared" si="12"/>
        <v>226</v>
      </c>
      <c r="M24" s="115">
        <v>111</v>
      </c>
      <c r="N24" s="115">
        <v>115</v>
      </c>
      <c r="O24" s="116">
        <v>135</v>
      </c>
      <c r="P24" s="162" t="s">
        <v>3153</v>
      </c>
      <c r="Q24" s="163">
        <f t="shared" si="13"/>
        <v>74</v>
      </c>
      <c r="R24" s="164">
        <v>41</v>
      </c>
      <c r="S24" s="164">
        <v>33</v>
      </c>
      <c r="T24" s="172">
        <v>47</v>
      </c>
      <c r="U24" s="162" t="s">
        <v>3154</v>
      </c>
      <c r="V24" s="163">
        <f t="shared" si="14"/>
        <v>47</v>
      </c>
      <c r="W24" s="420">
        <v>24</v>
      </c>
      <c r="X24" s="420">
        <v>23</v>
      </c>
      <c r="Y24" s="421">
        <v>34</v>
      </c>
      <c r="Z24" s="162" t="s">
        <v>3155</v>
      </c>
      <c r="AA24" s="163">
        <f t="shared" si="15"/>
        <v>118</v>
      </c>
      <c r="AB24" s="115">
        <v>59</v>
      </c>
      <c r="AC24" s="115">
        <v>59</v>
      </c>
      <c r="AD24" s="116">
        <v>64</v>
      </c>
      <c r="AE24" s="162" t="s">
        <v>3156</v>
      </c>
      <c r="AF24" s="163">
        <v>117</v>
      </c>
      <c r="AG24" s="115">
        <v>66</v>
      </c>
      <c r="AH24" s="115">
        <v>51</v>
      </c>
      <c r="AI24" s="116">
        <v>73</v>
      </c>
      <c r="AJ24" s="162" t="s">
        <v>3157</v>
      </c>
      <c r="AK24" s="163">
        <f t="shared" si="16"/>
        <v>110</v>
      </c>
      <c r="AL24" s="115">
        <v>63</v>
      </c>
      <c r="AM24" s="115">
        <v>47</v>
      </c>
      <c r="AN24" s="116">
        <v>48</v>
      </c>
      <c r="AO24" s="162" t="s">
        <v>3158</v>
      </c>
      <c r="AP24" s="163">
        <f t="shared" si="17"/>
        <v>1613</v>
      </c>
      <c r="AQ24" s="166">
        <v>796</v>
      </c>
      <c r="AR24" s="166">
        <v>817</v>
      </c>
      <c r="AS24" s="167">
        <v>610</v>
      </c>
      <c r="AT24" s="162" t="s">
        <v>2778</v>
      </c>
      <c r="AU24" s="168">
        <v>139</v>
      </c>
      <c r="AV24" s="168">
        <v>66</v>
      </c>
      <c r="AW24" s="168">
        <v>73</v>
      </c>
      <c r="AX24" s="169">
        <v>77</v>
      </c>
      <c r="AY24" s="162" t="s">
        <v>3159</v>
      </c>
      <c r="AZ24" s="163">
        <f t="shared" si="18"/>
        <v>666</v>
      </c>
      <c r="BA24" s="115">
        <v>349</v>
      </c>
      <c r="BB24" s="115">
        <v>317</v>
      </c>
      <c r="BC24" s="116">
        <v>391</v>
      </c>
      <c r="BD24" s="162" t="s">
        <v>3160</v>
      </c>
      <c r="BE24" s="163">
        <v>129</v>
      </c>
      <c r="BF24" s="168">
        <v>65</v>
      </c>
      <c r="BG24" s="168">
        <v>64</v>
      </c>
      <c r="BH24" s="169">
        <v>67</v>
      </c>
      <c r="BI24" s="162" t="s">
        <v>3161</v>
      </c>
      <c r="BJ24" s="163">
        <f t="shared" si="19"/>
        <v>88</v>
      </c>
      <c r="BK24" s="115">
        <v>52</v>
      </c>
      <c r="BL24" s="115">
        <v>36</v>
      </c>
      <c r="BM24" s="116">
        <v>59</v>
      </c>
    </row>
    <row r="25" spans="1:65" s="161" customFormat="1" ht="14.25" customHeight="1">
      <c r="A25" s="597" t="s">
        <v>3162</v>
      </c>
      <c r="B25" s="529">
        <f t="shared" si="10"/>
        <v>89</v>
      </c>
      <c r="C25" s="530">
        <v>51</v>
      </c>
      <c r="D25" s="530">
        <v>38</v>
      </c>
      <c r="E25" s="598">
        <v>64</v>
      </c>
      <c r="F25" s="591" t="s">
        <v>3163</v>
      </c>
      <c r="G25" s="475">
        <f t="shared" si="11"/>
        <v>140</v>
      </c>
      <c r="H25" s="476">
        <v>78</v>
      </c>
      <c r="I25" s="476">
        <v>62</v>
      </c>
      <c r="J25" s="477">
        <v>79</v>
      </c>
      <c r="K25" s="162" t="s">
        <v>3164</v>
      </c>
      <c r="L25" s="163">
        <f t="shared" si="12"/>
        <v>320</v>
      </c>
      <c r="M25" s="115">
        <v>160</v>
      </c>
      <c r="N25" s="115">
        <v>160</v>
      </c>
      <c r="O25" s="116">
        <v>197</v>
      </c>
      <c r="P25" s="162" t="s">
        <v>3165</v>
      </c>
      <c r="Q25" s="163">
        <f t="shared" si="13"/>
        <v>91</v>
      </c>
      <c r="R25" s="164">
        <v>44</v>
      </c>
      <c r="S25" s="164">
        <v>47</v>
      </c>
      <c r="T25" s="172">
        <v>47</v>
      </c>
      <c r="U25" s="162" t="s">
        <v>1831</v>
      </c>
      <c r="V25" s="163">
        <f t="shared" si="14"/>
        <v>128</v>
      </c>
      <c r="W25" s="420">
        <v>67</v>
      </c>
      <c r="X25" s="420">
        <v>61</v>
      </c>
      <c r="Y25" s="421">
        <v>80</v>
      </c>
      <c r="Z25" s="162" t="s">
        <v>3166</v>
      </c>
      <c r="AA25" s="163">
        <f t="shared" si="15"/>
        <v>170</v>
      </c>
      <c r="AB25" s="115">
        <v>80</v>
      </c>
      <c r="AC25" s="115">
        <v>90</v>
      </c>
      <c r="AD25" s="116">
        <v>86</v>
      </c>
      <c r="AE25" s="162" t="s">
        <v>1457</v>
      </c>
      <c r="AF25" s="163">
        <v>158</v>
      </c>
      <c r="AG25" s="115">
        <v>79</v>
      </c>
      <c r="AH25" s="115">
        <v>79</v>
      </c>
      <c r="AI25" s="116">
        <v>106</v>
      </c>
      <c r="AJ25" s="162" t="s">
        <v>3167</v>
      </c>
      <c r="AK25" s="163">
        <f t="shared" si="16"/>
        <v>1987</v>
      </c>
      <c r="AL25" s="115">
        <v>1014</v>
      </c>
      <c r="AM25" s="115">
        <v>973</v>
      </c>
      <c r="AN25" s="116">
        <v>1132</v>
      </c>
      <c r="AO25" s="162" t="s">
        <v>3168</v>
      </c>
      <c r="AP25" s="163">
        <f t="shared" si="17"/>
        <v>485</v>
      </c>
      <c r="AQ25" s="166">
        <v>223</v>
      </c>
      <c r="AR25" s="166">
        <v>262</v>
      </c>
      <c r="AS25" s="167">
        <v>184</v>
      </c>
      <c r="AT25" s="162" t="s">
        <v>3169</v>
      </c>
      <c r="AU25" s="168">
        <v>721</v>
      </c>
      <c r="AV25" s="168">
        <v>369</v>
      </c>
      <c r="AW25" s="168">
        <v>352</v>
      </c>
      <c r="AX25" s="169">
        <v>378</v>
      </c>
      <c r="AY25" s="162" t="s">
        <v>3170</v>
      </c>
      <c r="AZ25" s="163">
        <f t="shared" si="18"/>
        <v>160</v>
      </c>
      <c r="BA25" s="115">
        <v>83</v>
      </c>
      <c r="BB25" s="115">
        <v>77</v>
      </c>
      <c r="BC25" s="116">
        <v>89</v>
      </c>
      <c r="BD25" s="162" t="s">
        <v>3171</v>
      </c>
      <c r="BE25" s="163">
        <v>1096</v>
      </c>
      <c r="BF25" s="168">
        <v>551</v>
      </c>
      <c r="BG25" s="168">
        <v>545</v>
      </c>
      <c r="BH25" s="169">
        <v>356</v>
      </c>
      <c r="BI25" s="101" t="s">
        <v>221</v>
      </c>
      <c r="BJ25" s="99">
        <f t="shared" si="19"/>
        <v>1299</v>
      </c>
      <c r="BK25" s="99">
        <f>SUM(BK26:BK33)</f>
        <v>726</v>
      </c>
      <c r="BL25" s="99">
        <f t="shared" ref="BL25:BM25" si="22">SUM(BL26:BL33)</f>
        <v>573</v>
      </c>
      <c r="BM25" s="100">
        <f t="shared" si="22"/>
        <v>850</v>
      </c>
    </row>
    <row r="26" spans="1:65" s="173" customFormat="1" ht="14.25" customHeight="1">
      <c r="A26" s="597" t="s">
        <v>3059</v>
      </c>
      <c r="B26" s="529">
        <f t="shared" si="10"/>
        <v>162</v>
      </c>
      <c r="C26" s="530">
        <v>77</v>
      </c>
      <c r="D26" s="530">
        <v>85</v>
      </c>
      <c r="E26" s="598">
        <v>91</v>
      </c>
      <c r="F26" s="591" t="s">
        <v>3172</v>
      </c>
      <c r="G26" s="475">
        <f t="shared" si="11"/>
        <v>62</v>
      </c>
      <c r="H26" s="476">
        <v>33</v>
      </c>
      <c r="I26" s="476">
        <v>29</v>
      </c>
      <c r="J26" s="477">
        <v>39</v>
      </c>
      <c r="K26" s="162" t="s">
        <v>3173</v>
      </c>
      <c r="L26" s="163">
        <f t="shared" si="12"/>
        <v>64</v>
      </c>
      <c r="M26" s="115">
        <v>30</v>
      </c>
      <c r="N26" s="115">
        <v>34</v>
      </c>
      <c r="O26" s="116">
        <v>36</v>
      </c>
      <c r="P26" s="162" t="s">
        <v>3174</v>
      </c>
      <c r="Q26" s="163">
        <f t="shared" si="13"/>
        <v>54</v>
      </c>
      <c r="R26" s="164">
        <v>33</v>
      </c>
      <c r="S26" s="164">
        <v>21</v>
      </c>
      <c r="T26" s="172">
        <v>40</v>
      </c>
      <c r="U26" s="162" t="s">
        <v>3175</v>
      </c>
      <c r="V26" s="163">
        <f t="shared" si="14"/>
        <v>313</v>
      </c>
      <c r="W26" s="420">
        <v>142</v>
      </c>
      <c r="X26" s="420">
        <v>171</v>
      </c>
      <c r="Y26" s="421">
        <v>226</v>
      </c>
      <c r="Z26" s="162" t="s">
        <v>3176</v>
      </c>
      <c r="AA26" s="163">
        <f t="shared" si="15"/>
        <v>98</v>
      </c>
      <c r="AB26" s="115">
        <v>53</v>
      </c>
      <c r="AC26" s="115">
        <v>45</v>
      </c>
      <c r="AD26" s="116">
        <v>50</v>
      </c>
      <c r="AE26" s="162" t="s">
        <v>3177</v>
      </c>
      <c r="AF26" s="163">
        <v>107</v>
      </c>
      <c r="AG26" s="115">
        <v>59</v>
      </c>
      <c r="AH26" s="115">
        <v>48</v>
      </c>
      <c r="AI26" s="116">
        <v>62</v>
      </c>
      <c r="AJ26" s="162" t="s">
        <v>3178</v>
      </c>
      <c r="AK26" s="163">
        <f t="shared" si="16"/>
        <v>222</v>
      </c>
      <c r="AL26" s="115">
        <v>116</v>
      </c>
      <c r="AM26" s="115">
        <v>106</v>
      </c>
      <c r="AN26" s="116">
        <v>120</v>
      </c>
      <c r="AO26" s="162" t="s">
        <v>3179</v>
      </c>
      <c r="AP26" s="163">
        <f t="shared" si="17"/>
        <v>717</v>
      </c>
      <c r="AQ26" s="166">
        <v>369</v>
      </c>
      <c r="AR26" s="166">
        <v>348</v>
      </c>
      <c r="AS26" s="167">
        <v>344</v>
      </c>
      <c r="AT26" s="162" t="s">
        <v>3180</v>
      </c>
      <c r="AU26" s="168">
        <v>269</v>
      </c>
      <c r="AV26" s="168">
        <v>139</v>
      </c>
      <c r="AW26" s="168">
        <v>130</v>
      </c>
      <c r="AX26" s="169">
        <v>155</v>
      </c>
      <c r="AY26" s="162" t="s">
        <v>3181</v>
      </c>
      <c r="AZ26" s="163">
        <f t="shared" si="18"/>
        <v>132</v>
      </c>
      <c r="BA26" s="115">
        <v>66</v>
      </c>
      <c r="BB26" s="115">
        <v>66</v>
      </c>
      <c r="BC26" s="116">
        <v>71</v>
      </c>
      <c r="BD26" s="162" t="s">
        <v>3182</v>
      </c>
      <c r="BE26" s="163">
        <v>99</v>
      </c>
      <c r="BF26" s="168">
        <v>47</v>
      </c>
      <c r="BG26" s="168">
        <v>52</v>
      </c>
      <c r="BH26" s="169">
        <v>62</v>
      </c>
      <c r="BI26" s="162" t="s">
        <v>3183</v>
      </c>
      <c r="BJ26" s="163">
        <f t="shared" si="19"/>
        <v>497</v>
      </c>
      <c r="BK26" s="115">
        <v>261</v>
      </c>
      <c r="BL26" s="115">
        <v>236</v>
      </c>
      <c r="BM26" s="116">
        <v>333</v>
      </c>
    </row>
    <row r="27" spans="1:65" s="161" customFormat="1" ht="14.25" customHeight="1">
      <c r="A27" s="597" t="s">
        <v>3069</v>
      </c>
      <c r="B27" s="529">
        <f t="shared" si="10"/>
        <v>45</v>
      </c>
      <c r="C27" s="530">
        <v>22</v>
      </c>
      <c r="D27" s="530">
        <v>23</v>
      </c>
      <c r="E27" s="598">
        <v>28</v>
      </c>
      <c r="F27" s="591" t="s">
        <v>3184</v>
      </c>
      <c r="G27" s="475">
        <f t="shared" si="11"/>
        <v>64</v>
      </c>
      <c r="H27" s="476">
        <v>36</v>
      </c>
      <c r="I27" s="476">
        <v>28</v>
      </c>
      <c r="J27" s="477">
        <v>34</v>
      </c>
      <c r="K27" s="162" t="s">
        <v>3185</v>
      </c>
      <c r="L27" s="163">
        <f t="shared" si="12"/>
        <v>141</v>
      </c>
      <c r="M27" s="115">
        <v>72</v>
      </c>
      <c r="N27" s="115">
        <v>69</v>
      </c>
      <c r="O27" s="116">
        <v>80</v>
      </c>
      <c r="P27" s="162" t="s">
        <v>1829</v>
      </c>
      <c r="Q27" s="163">
        <f t="shared" si="13"/>
        <v>155</v>
      </c>
      <c r="R27" s="164">
        <v>81</v>
      </c>
      <c r="S27" s="164">
        <v>74</v>
      </c>
      <c r="T27" s="172">
        <v>87</v>
      </c>
      <c r="U27" s="162" t="s">
        <v>3186</v>
      </c>
      <c r="V27" s="163">
        <f t="shared" si="14"/>
        <v>114</v>
      </c>
      <c r="W27" s="420">
        <v>48</v>
      </c>
      <c r="X27" s="420">
        <v>66</v>
      </c>
      <c r="Y27" s="421">
        <v>63</v>
      </c>
      <c r="Z27" s="162" t="s">
        <v>3187</v>
      </c>
      <c r="AA27" s="163">
        <f t="shared" si="15"/>
        <v>188</v>
      </c>
      <c r="AB27" s="115">
        <v>95</v>
      </c>
      <c r="AC27" s="115">
        <v>93</v>
      </c>
      <c r="AD27" s="116">
        <v>104</v>
      </c>
      <c r="AE27" s="162" t="s">
        <v>1849</v>
      </c>
      <c r="AF27" s="163">
        <v>149</v>
      </c>
      <c r="AG27" s="115">
        <v>65</v>
      </c>
      <c r="AH27" s="115">
        <v>84</v>
      </c>
      <c r="AI27" s="116">
        <v>87</v>
      </c>
      <c r="AJ27" s="162" t="s">
        <v>3188</v>
      </c>
      <c r="AK27" s="163">
        <f t="shared" si="16"/>
        <v>124</v>
      </c>
      <c r="AL27" s="115">
        <v>59</v>
      </c>
      <c r="AM27" s="115">
        <v>65</v>
      </c>
      <c r="AN27" s="116">
        <v>75</v>
      </c>
      <c r="AO27" s="94" t="s">
        <v>4993</v>
      </c>
      <c r="AP27" s="163">
        <f t="shared" si="17"/>
        <v>245</v>
      </c>
      <c r="AQ27" s="166">
        <v>135</v>
      </c>
      <c r="AR27" s="166">
        <v>110</v>
      </c>
      <c r="AS27" s="167">
        <v>96</v>
      </c>
      <c r="AT27" s="162" t="s">
        <v>3189</v>
      </c>
      <c r="AU27" s="168">
        <v>64</v>
      </c>
      <c r="AV27" s="168">
        <v>32</v>
      </c>
      <c r="AW27" s="168">
        <v>32</v>
      </c>
      <c r="AX27" s="169">
        <v>37</v>
      </c>
      <c r="AY27" s="162" t="s">
        <v>3190</v>
      </c>
      <c r="AZ27" s="163">
        <f t="shared" si="18"/>
        <v>209</v>
      </c>
      <c r="BA27" s="115">
        <v>104</v>
      </c>
      <c r="BB27" s="115">
        <v>105</v>
      </c>
      <c r="BC27" s="116">
        <v>119</v>
      </c>
      <c r="BD27" s="162" t="s">
        <v>3191</v>
      </c>
      <c r="BE27" s="163">
        <v>92</v>
      </c>
      <c r="BF27" s="168">
        <v>47</v>
      </c>
      <c r="BG27" s="168">
        <v>45</v>
      </c>
      <c r="BH27" s="169">
        <v>53</v>
      </c>
      <c r="BI27" s="162" t="s">
        <v>3192</v>
      </c>
      <c r="BJ27" s="163">
        <f t="shared" si="19"/>
        <v>69</v>
      </c>
      <c r="BK27" s="115">
        <v>42</v>
      </c>
      <c r="BL27" s="115">
        <v>27</v>
      </c>
      <c r="BM27" s="116">
        <v>52</v>
      </c>
    </row>
    <row r="28" spans="1:65" s="161" customFormat="1" ht="14.25" customHeight="1">
      <c r="A28" s="597" t="s">
        <v>3193</v>
      </c>
      <c r="B28" s="529">
        <f t="shared" si="10"/>
        <v>123</v>
      </c>
      <c r="C28" s="530">
        <v>63</v>
      </c>
      <c r="D28" s="530">
        <v>60</v>
      </c>
      <c r="E28" s="598">
        <v>69</v>
      </c>
      <c r="F28" s="591" t="s">
        <v>3194</v>
      </c>
      <c r="G28" s="475">
        <f t="shared" si="11"/>
        <v>27</v>
      </c>
      <c r="H28" s="476">
        <v>14</v>
      </c>
      <c r="I28" s="476">
        <v>13</v>
      </c>
      <c r="J28" s="477">
        <v>15</v>
      </c>
      <c r="K28" s="162" t="s">
        <v>3195</v>
      </c>
      <c r="L28" s="163">
        <f t="shared" si="12"/>
        <v>51</v>
      </c>
      <c r="M28" s="115">
        <v>23</v>
      </c>
      <c r="N28" s="115">
        <v>28</v>
      </c>
      <c r="O28" s="116">
        <v>31</v>
      </c>
      <c r="P28" s="162" t="s">
        <v>1837</v>
      </c>
      <c r="Q28" s="163">
        <f t="shared" si="13"/>
        <v>92</v>
      </c>
      <c r="R28" s="164">
        <v>50</v>
      </c>
      <c r="S28" s="164">
        <v>42</v>
      </c>
      <c r="T28" s="172">
        <v>58</v>
      </c>
      <c r="U28" s="162" t="s">
        <v>3196</v>
      </c>
      <c r="V28" s="163">
        <f t="shared" si="14"/>
        <v>74</v>
      </c>
      <c r="W28" s="420">
        <v>31</v>
      </c>
      <c r="X28" s="420">
        <v>43</v>
      </c>
      <c r="Y28" s="421">
        <v>51</v>
      </c>
      <c r="Z28" s="162" t="s">
        <v>3197</v>
      </c>
      <c r="AA28" s="163">
        <f t="shared" si="15"/>
        <v>100</v>
      </c>
      <c r="AB28" s="115">
        <v>52</v>
      </c>
      <c r="AC28" s="115">
        <v>48</v>
      </c>
      <c r="AD28" s="116">
        <v>57</v>
      </c>
      <c r="AE28" s="162" t="s">
        <v>3198</v>
      </c>
      <c r="AF28" s="163">
        <v>77</v>
      </c>
      <c r="AG28" s="115">
        <v>37</v>
      </c>
      <c r="AH28" s="115">
        <v>40</v>
      </c>
      <c r="AI28" s="116">
        <v>49</v>
      </c>
      <c r="AJ28" s="162" t="s">
        <v>3199</v>
      </c>
      <c r="AK28" s="163">
        <f t="shared" si="16"/>
        <v>156</v>
      </c>
      <c r="AL28" s="115">
        <v>93</v>
      </c>
      <c r="AM28" s="115">
        <v>63</v>
      </c>
      <c r="AN28" s="116">
        <v>96</v>
      </c>
      <c r="AO28" s="162" t="s">
        <v>3200</v>
      </c>
      <c r="AP28" s="163">
        <f t="shared" si="17"/>
        <v>1694</v>
      </c>
      <c r="AQ28" s="166">
        <v>870</v>
      </c>
      <c r="AR28" s="166">
        <v>824</v>
      </c>
      <c r="AS28" s="167">
        <v>577</v>
      </c>
      <c r="AT28" s="162" t="s">
        <v>3201</v>
      </c>
      <c r="AU28" s="168">
        <v>130</v>
      </c>
      <c r="AV28" s="168">
        <v>66</v>
      </c>
      <c r="AW28" s="168">
        <v>64</v>
      </c>
      <c r="AX28" s="169">
        <v>73</v>
      </c>
      <c r="AY28" s="162" t="s">
        <v>3202</v>
      </c>
      <c r="AZ28" s="163">
        <f t="shared" si="18"/>
        <v>212</v>
      </c>
      <c r="BA28" s="115">
        <v>103</v>
      </c>
      <c r="BB28" s="115">
        <v>109</v>
      </c>
      <c r="BC28" s="116">
        <v>119</v>
      </c>
      <c r="BD28" s="162" t="s">
        <v>3203</v>
      </c>
      <c r="BE28" s="163">
        <v>90</v>
      </c>
      <c r="BF28" s="168">
        <v>50</v>
      </c>
      <c r="BG28" s="168">
        <v>40</v>
      </c>
      <c r="BH28" s="169">
        <v>44</v>
      </c>
      <c r="BI28" s="162" t="s">
        <v>3204</v>
      </c>
      <c r="BJ28" s="163">
        <f t="shared" si="19"/>
        <v>41</v>
      </c>
      <c r="BK28" s="115">
        <v>20</v>
      </c>
      <c r="BL28" s="115">
        <v>21</v>
      </c>
      <c r="BM28" s="116">
        <v>26</v>
      </c>
    </row>
    <row r="29" spans="1:65" s="161" customFormat="1" ht="14.25" customHeight="1">
      <c r="A29" s="597" t="s">
        <v>3205</v>
      </c>
      <c r="B29" s="529">
        <f t="shared" si="10"/>
        <v>180</v>
      </c>
      <c r="C29" s="530">
        <v>85</v>
      </c>
      <c r="D29" s="530">
        <v>95</v>
      </c>
      <c r="E29" s="598">
        <v>100</v>
      </c>
      <c r="F29" s="591" t="s">
        <v>3206</v>
      </c>
      <c r="G29" s="475">
        <f t="shared" si="11"/>
        <v>63</v>
      </c>
      <c r="H29" s="476">
        <v>33</v>
      </c>
      <c r="I29" s="476">
        <v>30</v>
      </c>
      <c r="J29" s="477">
        <v>37</v>
      </c>
      <c r="K29" s="162" t="s">
        <v>3207</v>
      </c>
      <c r="L29" s="163">
        <f t="shared" si="12"/>
        <v>87</v>
      </c>
      <c r="M29" s="115">
        <v>47</v>
      </c>
      <c r="N29" s="115">
        <v>40</v>
      </c>
      <c r="O29" s="116">
        <v>48</v>
      </c>
      <c r="P29" s="162" t="s">
        <v>4994</v>
      </c>
      <c r="Q29" s="163">
        <f t="shared" si="13"/>
        <v>68</v>
      </c>
      <c r="R29" s="164">
        <v>38</v>
      </c>
      <c r="S29" s="164">
        <v>30</v>
      </c>
      <c r="T29" s="172">
        <v>40</v>
      </c>
      <c r="U29" s="162" t="s">
        <v>3208</v>
      </c>
      <c r="V29" s="163">
        <f t="shared" si="14"/>
        <v>272</v>
      </c>
      <c r="W29" s="420">
        <v>114</v>
      </c>
      <c r="X29" s="420">
        <v>158</v>
      </c>
      <c r="Y29" s="421">
        <v>162</v>
      </c>
      <c r="Z29" s="162" t="s">
        <v>3209</v>
      </c>
      <c r="AA29" s="163">
        <f t="shared" si="15"/>
        <v>182</v>
      </c>
      <c r="AB29" s="115">
        <v>92</v>
      </c>
      <c r="AC29" s="115">
        <v>90</v>
      </c>
      <c r="AD29" s="116">
        <v>105</v>
      </c>
      <c r="AE29" s="162" t="s">
        <v>3210</v>
      </c>
      <c r="AF29" s="163">
        <v>108</v>
      </c>
      <c r="AG29" s="115">
        <v>49</v>
      </c>
      <c r="AH29" s="115">
        <v>59</v>
      </c>
      <c r="AI29" s="116">
        <v>61</v>
      </c>
      <c r="AJ29" s="162" t="s">
        <v>3211</v>
      </c>
      <c r="AK29" s="163">
        <f t="shared" si="16"/>
        <v>108</v>
      </c>
      <c r="AL29" s="115">
        <v>56</v>
      </c>
      <c r="AM29" s="115">
        <v>52</v>
      </c>
      <c r="AN29" s="116">
        <v>60</v>
      </c>
      <c r="AO29" s="162" t="s">
        <v>3212</v>
      </c>
      <c r="AP29" s="163">
        <f t="shared" si="17"/>
        <v>341</v>
      </c>
      <c r="AQ29" s="166">
        <v>162</v>
      </c>
      <c r="AR29" s="166">
        <v>179</v>
      </c>
      <c r="AS29" s="167">
        <v>196</v>
      </c>
      <c r="AT29" s="162" t="s">
        <v>3213</v>
      </c>
      <c r="AU29" s="168">
        <v>197</v>
      </c>
      <c r="AV29" s="168">
        <v>97</v>
      </c>
      <c r="AW29" s="168">
        <v>100</v>
      </c>
      <c r="AX29" s="169">
        <v>114</v>
      </c>
      <c r="AY29" s="162" t="s">
        <v>1332</v>
      </c>
      <c r="AZ29" s="163">
        <f t="shared" si="18"/>
        <v>173</v>
      </c>
      <c r="BA29" s="115">
        <v>88</v>
      </c>
      <c r="BB29" s="115">
        <v>85</v>
      </c>
      <c r="BC29" s="116">
        <v>97</v>
      </c>
      <c r="BD29" s="162" t="s">
        <v>3214</v>
      </c>
      <c r="BE29" s="163">
        <v>60</v>
      </c>
      <c r="BF29" s="168">
        <v>28</v>
      </c>
      <c r="BG29" s="168">
        <v>32</v>
      </c>
      <c r="BH29" s="169">
        <v>42</v>
      </c>
      <c r="BI29" s="162" t="s">
        <v>3215</v>
      </c>
      <c r="BJ29" s="163">
        <f t="shared" si="19"/>
        <v>70</v>
      </c>
      <c r="BK29" s="115">
        <v>38</v>
      </c>
      <c r="BL29" s="115">
        <v>32</v>
      </c>
      <c r="BM29" s="116">
        <v>40</v>
      </c>
    </row>
    <row r="30" spans="1:65" s="161" customFormat="1" ht="14.25" customHeight="1">
      <c r="A30" s="597" t="s">
        <v>3216</v>
      </c>
      <c r="B30" s="529">
        <f t="shared" si="10"/>
        <v>68</v>
      </c>
      <c r="C30" s="530">
        <v>37</v>
      </c>
      <c r="D30" s="530">
        <v>31</v>
      </c>
      <c r="E30" s="598">
        <v>37</v>
      </c>
      <c r="F30" s="591" t="s">
        <v>3217</v>
      </c>
      <c r="G30" s="475">
        <f t="shared" si="11"/>
        <v>81</v>
      </c>
      <c r="H30" s="476">
        <v>43</v>
      </c>
      <c r="I30" s="476">
        <v>38</v>
      </c>
      <c r="J30" s="477">
        <v>56</v>
      </c>
      <c r="K30" s="162" t="s">
        <v>5125</v>
      </c>
      <c r="L30" s="163">
        <f t="shared" si="12"/>
        <v>310</v>
      </c>
      <c r="M30" s="115">
        <v>154</v>
      </c>
      <c r="N30" s="115">
        <v>156</v>
      </c>
      <c r="O30" s="116">
        <v>190</v>
      </c>
      <c r="P30" s="162" t="s">
        <v>4995</v>
      </c>
      <c r="Q30" s="163">
        <f t="shared" si="13"/>
        <v>128</v>
      </c>
      <c r="R30" s="164">
        <v>57</v>
      </c>
      <c r="S30" s="164">
        <v>71</v>
      </c>
      <c r="T30" s="172">
        <v>60</v>
      </c>
      <c r="U30" s="162" t="s">
        <v>3218</v>
      </c>
      <c r="V30" s="163">
        <f t="shared" si="14"/>
        <v>174</v>
      </c>
      <c r="W30" s="420">
        <v>83</v>
      </c>
      <c r="X30" s="420">
        <v>91</v>
      </c>
      <c r="Y30" s="421">
        <v>109</v>
      </c>
      <c r="Z30" s="162" t="s">
        <v>3219</v>
      </c>
      <c r="AA30" s="163">
        <f t="shared" si="15"/>
        <v>200</v>
      </c>
      <c r="AB30" s="115">
        <v>103</v>
      </c>
      <c r="AC30" s="115">
        <v>97</v>
      </c>
      <c r="AD30" s="116">
        <v>120</v>
      </c>
      <c r="AE30" s="162" t="s">
        <v>1485</v>
      </c>
      <c r="AF30" s="163">
        <v>71</v>
      </c>
      <c r="AG30" s="115">
        <v>35</v>
      </c>
      <c r="AH30" s="115">
        <v>36</v>
      </c>
      <c r="AI30" s="116">
        <v>50</v>
      </c>
      <c r="AJ30" s="162" t="s">
        <v>3220</v>
      </c>
      <c r="AK30" s="163">
        <f t="shared" si="16"/>
        <v>178</v>
      </c>
      <c r="AL30" s="115">
        <v>116</v>
      </c>
      <c r="AM30" s="115">
        <v>62</v>
      </c>
      <c r="AN30" s="116">
        <v>124</v>
      </c>
      <c r="AO30" s="94" t="s">
        <v>5118</v>
      </c>
      <c r="AP30" s="163">
        <f t="shared" si="17"/>
        <v>1941</v>
      </c>
      <c r="AQ30" s="166">
        <v>946</v>
      </c>
      <c r="AR30" s="166">
        <v>995</v>
      </c>
      <c r="AS30" s="167">
        <v>698</v>
      </c>
      <c r="AT30" s="162" t="s">
        <v>3221</v>
      </c>
      <c r="AU30" s="168">
        <v>373</v>
      </c>
      <c r="AV30" s="168">
        <v>185</v>
      </c>
      <c r="AW30" s="168">
        <v>188</v>
      </c>
      <c r="AX30" s="169">
        <v>200</v>
      </c>
      <c r="AY30" s="162" t="s">
        <v>1339</v>
      </c>
      <c r="AZ30" s="163">
        <f t="shared" si="18"/>
        <v>121</v>
      </c>
      <c r="BA30" s="115">
        <v>54</v>
      </c>
      <c r="BB30" s="115">
        <v>67</v>
      </c>
      <c r="BC30" s="116">
        <v>65</v>
      </c>
      <c r="BD30" s="162" t="s">
        <v>3222</v>
      </c>
      <c r="BE30" s="163">
        <v>42</v>
      </c>
      <c r="BF30" s="168">
        <v>23</v>
      </c>
      <c r="BG30" s="168">
        <v>19</v>
      </c>
      <c r="BH30" s="169">
        <v>30</v>
      </c>
      <c r="BI30" s="162" t="s">
        <v>3223</v>
      </c>
      <c r="BJ30" s="163">
        <f t="shared" si="19"/>
        <v>56</v>
      </c>
      <c r="BK30" s="115">
        <v>34</v>
      </c>
      <c r="BL30" s="115">
        <v>22</v>
      </c>
      <c r="BM30" s="116">
        <v>35</v>
      </c>
    </row>
    <row r="31" spans="1:65" s="161" customFormat="1" ht="14.25" customHeight="1">
      <c r="A31" s="597" t="s">
        <v>3224</v>
      </c>
      <c r="B31" s="529">
        <f t="shared" si="10"/>
        <v>150</v>
      </c>
      <c r="C31" s="530">
        <v>77</v>
      </c>
      <c r="D31" s="530">
        <v>73</v>
      </c>
      <c r="E31" s="598">
        <v>86</v>
      </c>
      <c r="F31" s="591" t="s">
        <v>3225</v>
      </c>
      <c r="G31" s="475">
        <f t="shared" si="11"/>
        <v>101</v>
      </c>
      <c r="H31" s="476">
        <v>52</v>
      </c>
      <c r="I31" s="476">
        <v>49</v>
      </c>
      <c r="J31" s="477">
        <v>60</v>
      </c>
      <c r="K31" s="162" t="s">
        <v>3226</v>
      </c>
      <c r="L31" s="163">
        <f t="shared" si="12"/>
        <v>141</v>
      </c>
      <c r="M31" s="115">
        <v>68</v>
      </c>
      <c r="N31" s="115">
        <v>73</v>
      </c>
      <c r="O31" s="116">
        <v>96</v>
      </c>
      <c r="P31" s="162" t="s">
        <v>3227</v>
      </c>
      <c r="Q31" s="163">
        <f t="shared" si="13"/>
        <v>82</v>
      </c>
      <c r="R31" s="164">
        <v>39</v>
      </c>
      <c r="S31" s="164">
        <v>43</v>
      </c>
      <c r="T31" s="172">
        <v>53</v>
      </c>
      <c r="U31" s="162" t="s">
        <v>1433</v>
      </c>
      <c r="V31" s="163">
        <f t="shared" si="14"/>
        <v>141</v>
      </c>
      <c r="W31" s="420">
        <v>70</v>
      </c>
      <c r="X31" s="420">
        <v>71</v>
      </c>
      <c r="Y31" s="421">
        <v>82</v>
      </c>
      <c r="Z31" s="162" t="s">
        <v>3228</v>
      </c>
      <c r="AA31" s="163">
        <f t="shared" si="15"/>
        <v>232</v>
      </c>
      <c r="AB31" s="115">
        <v>114</v>
      </c>
      <c r="AC31" s="115">
        <v>118</v>
      </c>
      <c r="AD31" s="116">
        <v>127</v>
      </c>
      <c r="AE31" s="162" t="s">
        <v>1492</v>
      </c>
      <c r="AF31" s="163">
        <v>81</v>
      </c>
      <c r="AG31" s="115">
        <v>42</v>
      </c>
      <c r="AH31" s="115">
        <v>39</v>
      </c>
      <c r="AI31" s="116">
        <v>54</v>
      </c>
      <c r="AJ31" s="162" t="s">
        <v>1851</v>
      </c>
      <c r="AK31" s="163">
        <f t="shared" si="16"/>
        <v>170</v>
      </c>
      <c r="AL31" s="115">
        <v>92</v>
      </c>
      <c r="AM31" s="115">
        <v>78</v>
      </c>
      <c r="AN31" s="116">
        <v>101</v>
      </c>
      <c r="AO31" s="94" t="s">
        <v>3229</v>
      </c>
      <c r="AP31" s="163">
        <f t="shared" si="17"/>
        <v>61</v>
      </c>
      <c r="AQ31" s="166">
        <v>30</v>
      </c>
      <c r="AR31" s="166">
        <v>31</v>
      </c>
      <c r="AS31" s="167">
        <v>34</v>
      </c>
      <c r="AT31" s="162" t="s">
        <v>3230</v>
      </c>
      <c r="AU31" s="168">
        <v>60</v>
      </c>
      <c r="AV31" s="168">
        <v>31</v>
      </c>
      <c r="AW31" s="168">
        <v>29</v>
      </c>
      <c r="AX31" s="169">
        <v>34</v>
      </c>
      <c r="AY31" s="162" t="s">
        <v>3231</v>
      </c>
      <c r="AZ31" s="163">
        <f t="shared" si="18"/>
        <v>294</v>
      </c>
      <c r="BA31" s="115">
        <v>149</v>
      </c>
      <c r="BB31" s="115">
        <v>145</v>
      </c>
      <c r="BC31" s="116">
        <v>155</v>
      </c>
      <c r="BD31" s="162" t="s">
        <v>3232</v>
      </c>
      <c r="BE31" s="163">
        <v>42</v>
      </c>
      <c r="BF31" s="168">
        <v>21</v>
      </c>
      <c r="BG31" s="168">
        <v>21</v>
      </c>
      <c r="BH31" s="169">
        <v>24</v>
      </c>
      <c r="BI31" s="162" t="s">
        <v>3233</v>
      </c>
      <c r="BJ31" s="163">
        <f t="shared" si="19"/>
        <v>119</v>
      </c>
      <c r="BK31" s="115">
        <v>77</v>
      </c>
      <c r="BL31" s="115">
        <v>42</v>
      </c>
      <c r="BM31" s="116">
        <v>89</v>
      </c>
    </row>
    <row r="32" spans="1:65" s="161" customFormat="1" ht="14.25" customHeight="1">
      <c r="A32" s="597" t="s">
        <v>3234</v>
      </c>
      <c r="B32" s="529">
        <f t="shared" si="10"/>
        <v>231</v>
      </c>
      <c r="C32" s="530">
        <v>120</v>
      </c>
      <c r="D32" s="530">
        <v>111</v>
      </c>
      <c r="E32" s="598">
        <v>127</v>
      </c>
      <c r="F32" s="591" t="s">
        <v>3235</v>
      </c>
      <c r="G32" s="475">
        <f t="shared" si="11"/>
        <v>173</v>
      </c>
      <c r="H32" s="476">
        <v>85</v>
      </c>
      <c r="I32" s="476">
        <v>88</v>
      </c>
      <c r="J32" s="477">
        <v>114</v>
      </c>
      <c r="K32" s="162" t="s">
        <v>3236</v>
      </c>
      <c r="L32" s="163">
        <f t="shared" si="12"/>
        <v>158</v>
      </c>
      <c r="M32" s="115">
        <v>87</v>
      </c>
      <c r="N32" s="115">
        <v>71</v>
      </c>
      <c r="O32" s="116">
        <v>91</v>
      </c>
      <c r="P32" s="162" t="s">
        <v>3237</v>
      </c>
      <c r="Q32" s="163">
        <f t="shared" si="13"/>
        <v>41</v>
      </c>
      <c r="R32" s="164">
        <v>24</v>
      </c>
      <c r="S32" s="164">
        <v>17</v>
      </c>
      <c r="T32" s="172">
        <v>28</v>
      </c>
      <c r="U32" s="162" t="s">
        <v>1440</v>
      </c>
      <c r="V32" s="163">
        <f t="shared" si="14"/>
        <v>55</v>
      </c>
      <c r="W32" s="420">
        <v>23</v>
      </c>
      <c r="X32" s="420">
        <v>32</v>
      </c>
      <c r="Y32" s="421">
        <v>30</v>
      </c>
      <c r="Z32" s="162" t="s">
        <v>3238</v>
      </c>
      <c r="AA32" s="163">
        <f t="shared" si="15"/>
        <v>212</v>
      </c>
      <c r="AB32" s="115">
        <v>106</v>
      </c>
      <c r="AC32" s="115">
        <v>106</v>
      </c>
      <c r="AD32" s="116">
        <v>140</v>
      </c>
      <c r="AE32" s="162" t="s">
        <v>3239</v>
      </c>
      <c r="AF32" s="163">
        <v>85</v>
      </c>
      <c r="AG32" s="115">
        <v>40</v>
      </c>
      <c r="AH32" s="115">
        <v>45</v>
      </c>
      <c r="AI32" s="116">
        <v>49</v>
      </c>
      <c r="AJ32" s="162" t="s">
        <v>1860</v>
      </c>
      <c r="AK32" s="163">
        <f t="shared" si="16"/>
        <v>166</v>
      </c>
      <c r="AL32" s="115">
        <v>84</v>
      </c>
      <c r="AM32" s="115">
        <v>82</v>
      </c>
      <c r="AN32" s="116">
        <v>85</v>
      </c>
      <c r="AO32" s="94" t="s">
        <v>3240</v>
      </c>
      <c r="AP32" s="163">
        <f t="shared" si="17"/>
        <v>721</v>
      </c>
      <c r="AQ32" s="166">
        <v>347</v>
      </c>
      <c r="AR32" s="166">
        <v>374</v>
      </c>
      <c r="AS32" s="167">
        <v>373</v>
      </c>
      <c r="AT32" s="162" t="s">
        <v>3241</v>
      </c>
      <c r="AU32" s="168">
        <v>88</v>
      </c>
      <c r="AV32" s="168">
        <v>39</v>
      </c>
      <c r="AW32" s="168">
        <v>49</v>
      </c>
      <c r="AX32" s="169">
        <v>52</v>
      </c>
      <c r="AY32" s="162" t="s">
        <v>3242</v>
      </c>
      <c r="AZ32" s="163">
        <f t="shared" si="18"/>
        <v>281</v>
      </c>
      <c r="BA32" s="115">
        <v>140</v>
      </c>
      <c r="BB32" s="115">
        <v>141</v>
      </c>
      <c r="BC32" s="116">
        <v>146</v>
      </c>
      <c r="BD32" s="162" t="s">
        <v>1744</v>
      </c>
      <c r="BE32" s="163">
        <v>141</v>
      </c>
      <c r="BF32" s="168">
        <v>72</v>
      </c>
      <c r="BG32" s="168">
        <v>69</v>
      </c>
      <c r="BH32" s="169">
        <v>86</v>
      </c>
      <c r="BI32" s="162" t="s">
        <v>3243</v>
      </c>
      <c r="BJ32" s="163">
        <f t="shared" si="19"/>
        <v>345</v>
      </c>
      <c r="BK32" s="115">
        <v>195</v>
      </c>
      <c r="BL32" s="115">
        <v>150</v>
      </c>
      <c r="BM32" s="116">
        <v>206</v>
      </c>
    </row>
    <row r="33" spans="1:65" s="161" customFormat="1" ht="14.25" customHeight="1">
      <c r="A33" s="597" t="s">
        <v>3244</v>
      </c>
      <c r="B33" s="529">
        <f t="shared" si="10"/>
        <v>126</v>
      </c>
      <c r="C33" s="530">
        <v>69</v>
      </c>
      <c r="D33" s="530">
        <v>57</v>
      </c>
      <c r="E33" s="598">
        <v>78</v>
      </c>
      <c r="F33" s="591" t="s">
        <v>3245</v>
      </c>
      <c r="G33" s="475">
        <f t="shared" si="11"/>
        <v>119</v>
      </c>
      <c r="H33" s="476">
        <v>60</v>
      </c>
      <c r="I33" s="476">
        <v>59</v>
      </c>
      <c r="J33" s="477">
        <v>69</v>
      </c>
      <c r="K33" s="162" t="s">
        <v>3246</v>
      </c>
      <c r="L33" s="163">
        <f t="shared" si="12"/>
        <v>57</v>
      </c>
      <c r="M33" s="115">
        <v>28</v>
      </c>
      <c r="N33" s="115">
        <v>29</v>
      </c>
      <c r="O33" s="116">
        <v>41</v>
      </c>
      <c r="P33" s="162" t="s">
        <v>3247</v>
      </c>
      <c r="Q33" s="163">
        <f t="shared" si="13"/>
        <v>47</v>
      </c>
      <c r="R33" s="164">
        <v>24</v>
      </c>
      <c r="S33" s="164">
        <v>23</v>
      </c>
      <c r="T33" s="172">
        <v>34</v>
      </c>
      <c r="U33" s="162" t="s">
        <v>1448</v>
      </c>
      <c r="V33" s="163">
        <f t="shared" si="14"/>
        <v>56</v>
      </c>
      <c r="W33" s="420">
        <v>26</v>
      </c>
      <c r="X33" s="420">
        <v>30</v>
      </c>
      <c r="Y33" s="421">
        <v>33</v>
      </c>
      <c r="Z33" s="101" t="s">
        <v>189</v>
      </c>
      <c r="AA33" s="99">
        <f t="shared" si="15"/>
        <v>11685</v>
      </c>
      <c r="AB33" s="99">
        <f>SUM(AB34:AB71)</f>
        <v>5704</v>
      </c>
      <c r="AC33" s="99">
        <f t="shared" ref="AC33:AD33" si="23">SUM(AC34:AC71)</f>
        <v>5981</v>
      </c>
      <c r="AD33" s="100">
        <f t="shared" si="23"/>
        <v>6137</v>
      </c>
      <c r="AE33" s="101" t="s">
        <v>320</v>
      </c>
      <c r="AF33" s="99">
        <f t="shared" ref="AF33:AF66" si="24">SUM(AG33:AH33)</f>
        <v>1397</v>
      </c>
      <c r="AG33" s="99">
        <f>SUM(AG34:AG49)</f>
        <v>697</v>
      </c>
      <c r="AH33" s="99">
        <f t="shared" ref="AH33:AI33" si="25">SUM(AH34:AH49)</f>
        <v>700</v>
      </c>
      <c r="AI33" s="100">
        <f t="shared" si="25"/>
        <v>850</v>
      </c>
      <c r="AJ33" s="162" t="s">
        <v>3248</v>
      </c>
      <c r="AK33" s="163">
        <f t="shared" si="16"/>
        <v>202</v>
      </c>
      <c r="AL33" s="115">
        <v>113</v>
      </c>
      <c r="AM33" s="115">
        <v>89</v>
      </c>
      <c r="AN33" s="116">
        <v>95</v>
      </c>
      <c r="AO33" s="94" t="s">
        <v>3249</v>
      </c>
      <c r="AP33" s="163">
        <f t="shared" si="17"/>
        <v>2069</v>
      </c>
      <c r="AQ33" s="166">
        <v>1031</v>
      </c>
      <c r="AR33" s="166">
        <v>1038</v>
      </c>
      <c r="AS33" s="167">
        <v>926</v>
      </c>
      <c r="AT33" s="162" t="s">
        <v>3250</v>
      </c>
      <c r="AU33" s="168">
        <v>272</v>
      </c>
      <c r="AV33" s="168">
        <v>136</v>
      </c>
      <c r="AW33" s="168">
        <v>136</v>
      </c>
      <c r="AX33" s="169">
        <v>138</v>
      </c>
      <c r="AY33" s="101" t="s">
        <v>346</v>
      </c>
      <c r="AZ33" s="99">
        <f t="shared" si="18"/>
        <v>3064</v>
      </c>
      <c r="BA33" s="99">
        <f>SUM(BA34:BA57)</f>
        <v>1551</v>
      </c>
      <c r="BB33" s="99">
        <f t="shared" ref="BB33:BC33" si="26">SUM(BB34:BB57)</f>
        <v>1513</v>
      </c>
      <c r="BC33" s="100">
        <f t="shared" si="26"/>
        <v>1752</v>
      </c>
      <c r="BD33" s="162" t="s">
        <v>3251</v>
      </c>
      <c r="BE33" s="163">
        <v>89</v>
      </c>
      <c r="BF33" s="168">
        <v>50</v>
      </c>
      <c r="BG33" s="168">
        <v>39</v>
      </c>
      <c r="BH33" s="169">
        <v>65</v>
      </c>
      <c r="BI33" s="174" t="s">
        <v>3252</v>
      </c>
      <c r="BJ33" s="175">
        <f t="shared" si="19"/>
        <v>102</v>
      </c>
      <c r="BK33" s="176">
        <v>59</v>
      </c>
      <c r="BL33" s="176">
        <v>43</v>
      </c>
      <c r="BM33" s="177">
        <v>69</v>
      </c>
    </row>
    <row r="34" spans="1:65" s="161" customFormat="1" ht="14.25" customHeight="1">
      <c r="A34" s="597" t="s">
        <v>3253</v>
      </c>
      <c r="B34" s="529">
        <f t="shared" si="10"/>
        <v>133</v>
      </c>
      <c r="C34" s="530">
        <v>78</v>
      </c>
      <c r="D34" s="530">
        <v>55</v>
      </c>
      <c r="E34" s="598">
        <v>79</v>
      </c>
      <c r="F34" s="591" t="s">
        <v>3254</v>
      </c>
      <c r="G34" s="475">
        <f t="shared" si="11"/>
        <v>169</v>
      </c>
      <c r="H34" s="476">
        <v>120</v>
      </c>
      <c r="I34" s="476">
        <v>49</v>
      </c>
      <c r="J34" s="477">
        <v>70</v>
      </c>
      <c r="K34" s="101" t="s">
        <v>490</v>
      </c>
      <c r="L34" s="99">
        <f t="shared" si="12"/>
        <v>2455</v>
      </c>
      <c r="M34" s="99">
        <f>SUM(M35:M51)</f>
        <v>1217</v>
      </c>
      <c r="N34" s="99">
        <f t="shared" ref="N34:O34" si="27">SUM(N35:N51)</f>
        <v>1238</v>
      </c>
      <c r="O34" s="100">
        <f t="shared" si="27"/>
        <v>1438</v>
      </c>
      <c r="P34" s="162" t="s">
        <v>3255</v>
      </c>
      <c r="Q34" s="163">
        <f t="shared" si="13"/>
        <v>42</v>
      </c>
      <c r="R34" s="164">
        <v>25</v>
      </c>
      <c r="S34" s="164">
        <v>17</v>
      </c>
      <c r="T34" s="172">
        <v>25</v>
      </c>
      <c r="U34" s="101" t="s">
        <v>479</v>
      </c>
      <c r="V34" s="99">
        <f t="shared" si="14"/>
        <v>6010</v>
      </c>
      <c r="W34" s="99">
        <f>SUM(W35:W56)</f>
        <v>2834</v>
      </c>
      <c r="X34" s="99">
        <f t="shared" ref="X34:Y34" si="28">SUM(X35:X56)</f>
        <v>3176</v>
      </c>
      <c r="Y34" s="100">
        <f t="shared" si="28"/>
        <v>3438</v>
      </c>
      <c r="Z34" s="162" t="s">
        <v>3256</v>
      </c>
      <c r="AA34" s="163">
        <f t="shared" si="15"/>
        <v>1430</v>
      </c>
      <c r="AB34" s="401">
        <v>688</v>
      </c>
      <c r="AC34" s="401">
        <v>742</v>
      </c>
      <c r="AD34" s="402">
        <v>648</v>
      </c>
      <c r="AE34" s="162" t="s">
        <v>3257</v>
      </c>
      <c r="AF34" s="163">
        <v>81</v>
      </c>
      <c r="AG34" s="115">
        <v>41</v>
      </c>
      <c r="AH34" s="115">
        <v>40</v>
      </c>
      <c r="AI34" s="116">
        <v>42</v>
      </c>
      <c r="AJ34" s="162" t="s">
        <v>3258</v>
      </c>
      <c r="AK34" s="163">
        <f t="shared" si="16"/>
        <v>506</v>
      </c>
      <c r="AL34" s="115">
        <v>268</v>
      </c>
      <c r="AM34" s="115">
        <v>238</v>
      </c>
      <c r="AN34" s="116">
        <v>266</v>
      </c>
      <c r="AO34" s="94" t="s">
        <v>3259</v>
      </c>
      <c r="AP34" s="163">
        <f t="shared" si="17"/>
        <v>707</v>
      </c>
      <c r="AQ34" s="166">
        <v>359</v>
      </c>
      <c r="AR34" s="166">
        <v>348</v>
      </c>
      <c r="AS34" s="167">
        <v>439</v>
      </c>
      <c r="AT34" s="162" t="s">
        <v>1479</v>
      </c>
      <c r="AU34" s="168">
        <v>37</v>
      </c>
      <c r="AV34" s="168">
        <v>18</v>
      </c>
      <c r="AW34" s="168">
        <v>19</v>
      </c>
      <c r="AX34" s="169">
        <v>26</v>
      </c>
      <c r="AY34" s="162" t="s">
        <v>3260</v>
      </c>
      <c r="AZ34" s="163">
        <f t="shared" si="18"/>
        <v>100</v>
      </c>
      <c r="BA34" s="115">
        <v>56</v>
      </c>
      <c r="BB34" s="115">
        <v>44</v>
      </c>
      <c r="BC34" s="116">
        <v>66</v>
      </c>
      <c r="BD34" s="101" t="s">
        <v>220</v>
      </c>
      <c r="BE34" s="99">
        <v>2676</v>
      </c>
      <c r="BF34" s="99">
        <v>1279</v>
      </c>
      <c r="BG34" s="99">
        <v>1397</v>
      </c>
      <c r="BH34" s="100">
        <v>1651</v>
      </c>
      <c r="BI34" s="178"/>
      <c r="BJ34" s="178"/>
      <c r="BK34" s="178"/>
      <c r="BL34" s="178"/>
      <c r="BM34" s="178"/>
    </row>
    <row r="35" spans="1:65" s="161" customFormat="1" ht="14.25" customHeight="1">
      <c r="A35" s="597" t="s">
        <v>1177</v>
      </c>
      <c r="B35" s="529">
        <f t="shared" si="10"/>
        <v>195</v>
      </c>
      <c r="C35" s="530">
        <v>109</v>
      </c>
      <c r="D35" s="530">
        <v>86</v>
      </c>
      <c r="E35" s="598">
        <v>112</v>
      </c>
      <c r="F35" s="591" t="s">
        <v>3261</v>
      </c>
      <c r="G35" s="475">
        <f t="shared" si="11"/>
        <v>345</v>
      </c>
      <c r="H35" s="476">
        <v>176</v>
      </c>
      <c r="I35" s="476">
        <v>169</v>
      </c>
      <c r="J35" s="477">
        <v>211</v>
      </c>
      <c r="K35" s="162" t="s">
        <v>3262</v>
      </c>
      <c r="L35" s="163">
        <f t="shared" si="12"/>
        <v>147</v>
      </c>
      <c r="M35" s="115">
        <v>66</v>
      </c>
      <c r="N35" s="115">
        <v>81</v>
      </c>
      <c r="O35" s="116">
        <v>91</v>
      </c>
      <c r="P35" s="162" t="s">
        <v>3263</v>
      </c>
      <c r="Q35" s="163">
        <f t="shared" si="13"/>
        <v>60</v>
      </c>
      <c r="R35" s="164">
        <v>30</v>
      </c>
      <c r="S35" s="164">
        <v>30</v>
      </c>
      <c r="T35" s="172">
        <v>37</v>
      </c>
      <c r="U35" s="162" t="s">
        <v>3264</v>
      </c>
      <c r="V35" s="163">
        <f t="shared" si="14"/>
        <v>281</v>
      </c>
      <c r="W35" s="411">
        <v>127</v>
      </c>
      <c r="X35" s="411">
        <v>154</v>
      </c>
      <c r="Y35" s="422">
        <v>149</v>
      </c>
      <c r="Z35" s="162" t="s">
        <v>3265</v>
      </c>
      <c r="AA35" s="163">
        <f t="shared" si="15"/>
        <v>446</v>
      </c>
      <c r="AB35" s="401">
        <v>213</v>
      </c>
      <c r="AC35" s="401">
        <v>233</v>
      </c>
      <c r="AD35" s="402">
        <v>239</v>
      </c>
      <c r="AE35" s="162" t="s">
        <v>3266</v>
      </c>
      <c r="AF35" s="163">
        <v>121</v>
      </c>
      <c r="AG35" s="115">
        <v>63</v>
      </c>
      <c r="AH35" s="115">
        <v>58</v>
      </c>
      <c r="AI35" s="116">
        <v>57</v>
      </c>
      <c r="AJ35" s="162" t="s">
        <v>3267</v>
      </c>
      <c r="AK35" s="163">
        <f t="shared" si="16"/>
        <v>277</v>
      </c>
      <c r="AL35" s="115">
        <v>146</v>
      </c>
      <c r="AM35" s="115">
        <v>131</v>
      </c>
      <c r="AN35" s="116">
        <v>145</v>
      </c>
      <c r="AO35" s="94" t="s">
        <v>3268</v>
      </c>
      <c r="AP35" s="163">
        <f t="shared" si="17"/>
        <v>585</v>
      </c>
      <c r="AQ35" s="166">
        <v>289</v>
      </c>
      <c r="AR35" s="166">
        <v>296</v>
      </c>
      <c r="AS35" s="167">
        <v>263</v>
      </c>
      <c r="AT35" s="162" t="s">
        <v>1487</v>
      </c>
      <c r="AU35" s="168">
        <v>67</v>
      </c>
      <c r="AV35" s="168">
        <v>33</v>
      </c>
      <c r="AW35" s="168">
        <v>34</v>
      </c>
      <c r="AX35" s="169">
        <v>41</v>
      </c>
      <c r="AY35" s="162" t="s">
        <v>3269</v>
      </c>
      <c r="AZ35" s="163">
        <f t="shared" si="18"/>
        <v>306</v>
      </c>
      <c r="BA35" s="115">
        <v>141</v>
      </c>
      <c r="BB35" s="115">
        <v>165</v>
      </c>
      <c r="BC35" s="116">
        <v>185</v>
      </c>
      <c r="BD35" s="162" t="s">
        <v>3270</v>
      </c>
      <c r="BE35" s="163">
        <v>338</v>
      </c>
      <c r="BF35" s="168">
        <v>161</v>
      </c>
      <c r="BG35" s="168">
        <v>177</v>
      </c>
      <c r="BH35" s="169">
        <v>205</v>
      </c>
      <c r="BI35" s="178"/>
      <c r="BJ35" s="178"/>
      <c r="BK35" s="178"/>
      <c r="BL35" s="178"/>
      <c r="BM35" s="178"/>
    </row>
    <row r="36" spans="1:65" s="161" customFormat="1" ht="14.25" customHeight="1">
      <c r="A36" s="597" t="s">
        <v>3271</v>
      </c>
      <c r="B36" s="529">
        <f t="shared" si="10"/>
        <v>140</v>
      </c>
      <c r="C36" s="530">
        <v>63</v>
      </c>
      <c r="D36" s="530">
        <v>77</v>
      </c>
      <c r="E36" s="598">
        <v>84</v>
      </c>
      <c r="F36" s="591" t="s">
        <v>3272</v>
      </c>
      <c r="G36" s="475">
        <f t="shared" si="11"/>
        <v>154</v>
      </c>
      <c r="H36" s="476">
        <v>79</v>
      </c>
      <c r="I36" s="476">
        <v>75</v>
      </c>
      <c r="J36" s="477">
        <v>91</v>
      </c>
      <c r="K36" s="162" t="s">
        <v>3273</v>
      </c>
      <c r="L36" s="163">
        <f t="shared" si="12"/>
        <v>141</v>
      </c>
      <c r="M36" s="115">
        <v>60</v>
      </c>
      <c r="N36" s="115">
        <v>81</v>
      </c>
      <c r="O36" s="116">
        <v>80</v>
      </c>
      <c r="P36" s="101" t="s">
        <v>473</v>
      </c>
      <c r="Q36" s="99">
        <f t="shared" si="13"/>
        <v>2092</v>
      </c>
      <c r="R36" s="99">
        <f>SUM(R37:R55)</f>
        <v>1010</v>
      </c>
      <c r="S36" s="99">
        <f t="shared" ref="S36:T36" si="29">SUM(S37:S55)</f>
        <v>1082</v>
      </c>
      <c r="T36" s="100">
        <f t="shared" si="29"/>
        <v>1222</v>
      </c>
      <c r="U36" s="162" t="s">
        <v>3274</v>
      </c>
      <c r="V36" s="163">
        <f t="shared" si="14"/>
        <v>201</v>
      </c>
      <c r="W36" s="411">
        <v>97</v>
      </c>
      <c r="X36" s="411">
        <v>104</v>
      </c>
      <c r="Y36" s="422">
        <v>115</v>
      </c>
      <c r="Z36" s="162" t="s">
        <v>3275</v>
      </c>
      <c r="AA36" s="163">
        <f t="shared" si="15"/>
        <v>745</v>
      </c>
      <c r="AB36" s="401">
        <v>334</v>
      </c>
      <c r="AC36" s="401">
        <v>411</v>
      </c>
      <c r="AD36" s="402">
        <v>397</v>
      </c>
      <c r="AE36" s="162" t="s">
        <v>3276</v>
      </c>
      <c r="AF36" s="163">
        <v>104</v>
      </c>
      <c r="AG36" s="115">
        <v>49</v>
      </c>
      <c r="AH36" s="115">
        <v>55</v>
      </c>
      <c r="AI36" s="116">
        <v>74</v>
      </c>
      <c r="AJ36" s="162" t="s">
        <v>3277</v>
      </c>
      <c r="AK36" s="163">
        <f t="shared" si="16"/>
        <v>482</v>
      </c>
      <c r="AL36" s="115">
        <v>239</v>
      </c>
      <c r="AM36" s="115">
        <v>243</v>
      </c>
      <c r="AN36" s="116">
        <v>256</v>
      </c>
      <c r="AO36" s="94" t="s">
        <v>3278</v>
      </c>
      <c r="AP36" s="163">
        <f t="shared" si="17"/>
        <v>416</v>
      </c>
      <c r="AQ36" s="166">
        <v>213</v>
      </c>
      <c r="AR36" s="166">
        <v>203</v>
      </c>
      <c r="AS36" s="167">
        <v>185</v>
      </c>
      <c r="AT36" s="101" t="s">
        <v>229</v>
      </c>
      <c r="AU36" s="515">
        <v>2276</v>
      </c>
      <c r="AV36" s="515">
        <v>1142</v>
      </c>
      <c r="AW36" s="515">
        <v>1134</v>
      </c>
      <c r="AX36" s="518">
        <v>1355</v>
      </c>
      <c r="AY36" s="162" t="s">
        <v>3279</v>
      </c>
      <c r="AZ36" s="163">
        <f t="shared" si="18"/>
        <v>102</v>
      </c>
      <c r="BA36" s="115">
        <v>45</v>
      </c>
      <c r="BB36" s="115">
        <v>57</v>
      </c>
      <c r="BC36" s="116">
        <v>52</v>
      </c>
      <c r="BD36" s="162" t="s">
        <v>3280</v>
      </c>
      <c r="BE36" s="163">
        <v>259</v>
      </c>
      <c r="BF36" s="168">
        <v>148</v>
      </c>
      <c r="BG36" s="168">
        <v>111</v>
      </c>
      <c r="BH36" s="169">
        <v>145</v>
      </c>
      <c r="BI36" s="178"/>
      <c r="BJ36" s="178"/>
      <c r="BK36" s="178"/>
      <c r="BL36" s="178"/>
      <c r="BM36" s="178"/>
    </row>
    <row r="37" spans="1:65" s="161" customFormat="1" ht="14.25" customHeight="1">
      <c r="A37" s="597" t="s">
        <v>3281</v>
      </c>
      <c r="B37" s="529">
        <f t="shared" si="10"/>
        <v>152</v>
      </c>
      <c r="C37" s="530">
        <v>80</v>
      </c>
      <c r="D37" s="530">
        <v>72</v>
      </c>
      <c r="E37" s="598">
        <v>86</v>
      </c>
      <c r="F37" s="591" t="s">
        <v>3282</v>
      </c>
      <c r="G37" s="475">
        <f t="shared" si="11"/>
        <v>77</v>
      </c>
      <c r="H37" s="476">
        <v>41</v>
      </c>
      <c r="I37" s="476">
        <v>36</v>
      </c>
      <c r="J37" s="477">
        <v>47</v>
      </c>
      <c r="K37" s="162" t="s">
        <v>3283</v>
      </c>
      <c r="L37" s="163">
        <f t="shared" si="12"/>
        <v>76</v>
      </c>
      <c r="M37" s="115">
        <v>41</v>
      </c>
      <c r="N37" s="115">
        <v>35</v>
      </c>
      <c r="O37" s="116">
        <v>45</v>
      </c>
      <c r="P37" s="162" t="s">
        <v>3284</v>
      </c>
      <c r="Q37" s="163">
        <f t="shared" si="13"/>
        <v>337</v>
      </c>
      <c r="R37" s="168">
        <v>154</v>
      </c>
      <c r="S37" s="168">
        <v>183</v>
      </c>
      <c r="T37" s="169">
        <v>179</v>
      </c>
      <c r="U37" s="162" t="s">
        <v>3285</v>
      </c>
      <c r="V37" s="163">
        <f t="shared" si="14"/>
        <v>84</v>
      </c>
      <c r="W37" s="411">
        <v>41</v>
      </c>
      <c r="X37" s="411">
        <v>43</v>
      </c>
      <c r="Y37" s="422">
        <v>51</v>
      </c>
      <c r="Z37" s="162" t="s">
        <v>3286</v>
      </c>
      <c r="AA37" s="163">
        <f t="shared" si="15"/>
        <v>663</v>
      </c>
      <c r="AB37" s="401">
        <v>366</v>
      </c>
      <c r="AC37" s="401">
        <v>297</v>
      </c>
      <c r="AD37" s="402">
        <v>335</v>
      </c>
      <c r="AE37" s="162" t="s">
        <v>3287</v>
      </c>
      <c r="AF37" s="163">
        <v>91</v>
      </c>
      <c r="AG37" s="115">
        <v>41</v>
      </c>
      <c r="AH37" s="115">
        <v>50</v>
      </c>
      <c r="AI37" s="116">
        <v>65</v>
      </c>
      <c r="AJ37" s="162" t="s">
        <v>3288</v>
      </c>
      <c r="AK37" s="163">
        <f t="shared" si="16"/>
        <v>855</v>
      </c>
      <c r="AL37" s="115">
        <v>423</v>
      </c>
      <c r="AM37" s="115">
        <v>432</v>
      </c>
      <c r="AN37" s="116">
        <v>375</v>
      </c>
      <c r="AO37" s="94" t="s">
        <v>3289</v>
      </c>
      <c r="AP37" s="163">
        <f t="shared" si="17"/>
        <v>490</v>
      </c>
      <c r="AQ37" s="166">
        <v>239</v>
      </c>
      <c r="AR37" s="166">
        <v>251</v>
      </c>
      <c r="AS37" s="167">
        <v>188</v>
      </c>
      <c r="AT37" s="162" t="s">
        <v>3290</v>
      </c>
      <c r="AU37" s="168">
        <v>125</v>
      </c>
      <c r="AV37" s="168">
        <v>56</v>
      </c>
      <c r="AW37" s="168">
        <v>69</v>
      </c>
      <c r="AX37" s="169">
        <v>69</v>
      </c>
      <c r="AY37" s="162" t="s">
        <v>3291</v>
      </c>
      <c r="AZ37" s="163">
        <f t="shared" si="18"/>
        <v>77</v>
      </c>
      <c r="BA37" s="115">
        <v>39</v>
      </c>
      <c r="BB37" s="115">
        <v>38</v>
      </c>
      <c r="BC37" s="116">
        <v>37</v>
      </c>
      <c r="BD37" s="162" t="s">
        <v>3292</v>
      </c>
      <c r="BE37" s="163">
        <v>270</v>
      </c>
      <c r="BF37" s="168">
        <v>129</v>
      </c>
      <c r="BG37" s="168">
        <v>141</v>
      </c>
      <c r="BH37" s="169">
        <v>151</v>
      </c>
      <c r="BI37" s="178"/>
      <c r="BJ37" s="178"/>
      <c r="BK37" s="178"/>
      <c r="BL37" s="178"/>
      <c r="BM37" s="178"/>
    </row>
    <row r="38" spans="1:65" s="161" customFormat="1" ht="14.25" customHeight="1">
      <c r="A38" s="597" t="s">
        <v>3293</v>
      </c>
      <c r="B38" s="529">
        <f t="shared" si="10"/>
        <v>61</v>
      </c>
      <c r="C38" s="530">
        <v>28</v>
      </c>
      <c r="D38" s="530">
        <v>33</v>
      </c>
      <c r="E38" s="598">
        <v>38</v>
      </c>
      <c r="F38" s="592" t="s">
        <v>455</v>
      </c>
      <c r="G38" s="479">
        <f t="shared" si="11"/>
        <v>1925</v>
      </c>
      <c r="H38" s="479">
        <f>SUM(H39:H53)</f>
        <v>955</v>
      </c>
      <c r="I38" s="479">
        <f t="shared" ref="I38:J38" si="30">SUM(I39:I53)</f>
        <v>970</v>
      </c>
      <c r="J38" s="480">
        <f t="shared" si="30"/>
        <v>1166</v>
      </c>
      <c r="K38" s="162" t="s">
        <v>2828</v>
      </c>
      <c r="L38" s="163">
        <f t="shared" si="12"/>
        <v>368</v>
      </c>
      <c r="M38" s="115">
        <v>173</v>
      </c>
      <c r="N38" s="115">
        <v>195</v>
      </c>
      <c r="O38" s="116">
        <v>213</v>
      </c>
      <c r="P38" s="162" t="s">
        <v>3294</v>
      </c>
      <c r="Q38" s="163">
        <f t="shared" si="13"/>
        <v>132</v>
      </c>
      <c r="R38" s="168">
        <v>66</v>
      </c>
      <c r="S38" s="168">
        <v>66</v>
      </c>
      <c r="T38" s="169">
        <v>76</v>
      </c>
      <c r="U38" s="162" t="s">
        <v>3295</v>
      </c>
      <c r="V38" s="163">
        <f t="shared" si="14"/>
        <v>240</v>
      </c>
      <c r="W38" s="411">
        <v>109</v>
      </c>
      <c r="X38" s="411">
        <v>131</v>
      </c>
      <c r="Y38" s="422">
        <v>136</v>
      </c>
      <c r="Z38" s="162" t="s">
        <v>3296</v>
      </c>
      <c r="AA38" s="163">
        <f t="shared" si="15"/>
        <v>635</v>
      </c>
      <c r="AB38" s="401">
        <v>285</v>
      </c>
      <c r="AC38" s="401">
        <v>350</v>
      </c>
      <c r="AD38" s="402">
        <v>311</v>
      </c>
      <c r="AE38" s="162" t="s">
        <v>3297</v>
      </c>
      <c r="AF38" s="163">
        <v>55</v>
      </c>
      <c r="AG38" s="115">
        <v>31</v>
      </c>
      <c r="AH38" s="115">
        <v>24</v>
      </c>
      <c r="AI38" s="116">
        <v>34</v>
      </c>
      <c r="AJ38" s="162" t="s">
        <v>2806</v>
      </c>
      <c r="AK38" s="163">
        <f t="shared" si="16"/>
        <v>182</v>
      </c>
      <c r="AL38" s="115">
        <v>103</v>
      </c>
      <c r="AM38" s="115">
        <v>79</v>
      </c>
      <c r="AN38" s="116">
        <v>90</v>
      </c>
      <c r="AO38" s="94" t="s">
        <v>3298</v>
      </c>
      <c r="AP38" s="163">
        <f t="shared" si="17"/>
        <v>1188</v>
      </c>
      <c r="AQ38" s="166">
        <v>588</v>
      </c>
      <c r="AR38" s="166">
        <v>600</v>
      </c>
      <c r="AS38" s="167">
        <v>482</v>
      </c>
      <c r="AT38" s="162" t="s">
        <v>3299</v>
      </c>
      <c r="AU38" s="168">
        <v>245</v>
      </c>
      <c r="AV38" s="168">
        <v>114</v>
      </c>
      <c r="AW38" s="168">
        <v>131</v>
      </c>
      <c r="AX38" s="169">
        <v>141</v>
      </c>
      <c r="AY38" s="162" t="s">
        <v>3300</v>
      </c>
      <c r="AZ38" s="163">
        <f t="shared" si="18"/>
        <v>178</v>
      </c>
      <c r="BA38" s="115">
        <v>87</v>
      </c>
      <c r="BB38" s="115">
        <v>91</v>
      </c>
      <c r="BC38" s="116">
        <v>106</v>
      </c>
      <c r="BD38" s="162" t="s">
        <v>3301</v>
      </c>
      <c r="BE38" s="163">
        <v>77</v>
      </c>
      <c r="BF38" s="168">
        <v>34</v>
      </c>
      <c r="BG38" s="168">
        <v>43</v>
      </c>
      <c r="BH38" s="169">
        <v>51</v>
      </c>
      <c r="BI38" s="178"/>
      <c r="BJ38" s="178"/>
      <c r="BK38" s="178"/>
      <c r="BL38" s="178"/>
      <c r="BM38" s="178"/>
    </row>
    <row r="39" spans="1:65" s="161" customFormat="1" ht="14.25" customHeight="1">
      <c r="A39" s="597" t="s">
        <v>3302</v>
      </c>
      <c r="B39" s="529">
        <f t="shared" si="10"/>
        <v>79</v>
      </c>
      <c r="C39" s="530">
        <v>42</v>
      </c>
      <c r="D39" s="530">
        <v>37</v>
      </c>
      <c r="E39" s="598">
        <v>48</v>
      </c>
      <c r="F39" s="591" t="s">
        <v>3303</v>
      </c>
      <c r="G39" s="475">
        <f t="shared" si="11"/>
        <v>171</v>
      </c>
      <c r="H39" s="481">
        <v>85</v>
      </c>
      <c r="I39" s="481">
        <v>86</v>
      </c>
      <c r="J39" s="482">
        <v>110</v>
      </c>
      <c r="K39" s="162" t="s">
        <v>2830</v>
      </c>
      <c r="L39" s="163">
        <f t="shared" si="12"/>
        <v>186</v>
      </c>
      <c r="M39" s="115">
        <v>99</v>
      </c>
      <c r="N39" s="115">
        <v>87</v>
      </c>
      <c r="O39" s="116">
        <v>113</v>
      </c>
      <c r="P39" s="162" t="s">
        <v>3304</v>
      </c>
      <c r="Q39" s="163">
        <f t="shared" si="13"/>
        <v>60</v>
      </c>
      <c r="R39" s="168">
        <v>28</v>
      </c>
      <c r="S39" s="168">
        <v>32</v>
      </c>
      <c r="T39" s="169">
        <v>41</v>
      </c>
      <c r="U39" s="162" t="s">
        <v>3305</v>
      </c>
      <c r="V39" s="163">
        <f t="shared" si="14"/>
        <v>751</v>
      </c>
      <c r="W39" s="411">
        <v>351</v>
      </c>
      <c r="X39" s="411">
        <v>400</v>
      </c>
      <c r="Y39" s="422">
        <v>433</v>
      </c>
      <c r="Z39" s="162" t="s">
        <v>3306</v>
      </c>
      <c r="AA39" s="163">
        <f t="shared" si="15"/>
        <v>1176</v>
      </c>
      <c r="AB39" s="401">
        <v>573</v>
      </c>
      <c r="AC39" s="401">
        <v>603</v>
      </c>
      <c r="AD39" s="402">
        <v>582</v>
      </c>
      <c r="AE39" s="162" t="s">
        <v>933</v>
      </c>
      <c r="AF39" s="163">
        <v>60</v>
      </c>
      <c r="AG39" s="115">
        <v>33</v>
      </c>
      <c r="AH39" s="115">
        <v>27</v>
      </c>
      <c r="AI39" s="116">
        <v>42</v>
      </c>
      <c r="AJ39" s="162" t="s">
        <v>2809</v>
      </c>
      <c r="AK39" s="163">
        <f t="shared" si="16"/>
        <v>1821</v>
      </c>
      <c r="AL39" s="115">
        <v>905</v>
      </c>
      <c r="AM39" s="115">
        <v>916</v>
      </c>
      <c r="AN39" s="116">
        <v>703</v>
      </c>
      <c r="AO39" s="94" t="s">
        <v>3307</v>
      </c>
      <c r="AP39" s="163">
        <f t="shared" si="17"/>
        <v>242</v>
      </c>
      <c r="AQ39" s="166">
        <v>120</v>
      </c>
      <c r="AR39" s="166">
        <v>122</v>
      </c>
      <c r="AS39" s="167">
        <v>106</v>
      </c>
      <c r="AT39" s="162" t="s">
        <v>3308</v>
      </c>
      <c r="AU39" s="168">
        <v>156</v>
      </c>
      <c r="AV39" s="168">
        <v>76</v>
      </c>
      <c r="AW39" s="168">
        <v>80</v>
      </c>
      <c r="AX39" s="169">
        <v>77</v>
      </c>
      <c r="AY39" s="162" t="s">
        <v>3309</v>
      </c>
      <c r="AZ39" s="163">
        <f t="shared" si="18"/>
        <v>82</v>
      </c>
      <c r="BA39" s="115">
        <v>39</v>
      </c>
      <c r="BB39" s="115">
        <v>43</v>
      </c>
      <c r="BC39" s="116">
        <v>46</v>
      </c>
      <c r="BD39" s="162" t="s">
        <v>3310</v>
      </c>
      <c r="BE39" s="163">
        <v>113</v>
      </c>
      <c r="BF39" s="168">
        <v>53</v>
      </c>
      <c r="BG39" s="168">
        <v>60</v>
      </c>
      <c r="BH39" s="169">
        <v>73</v>
      </c>
      <c r="BI39" s="178"/>
      <c r="BJ39" s="178"/>
      <c r="BK39" s="178"/>
      <c r="BL39" s="178"/>
      <c r="BM39" s="178"/>
    </row>
    <row r="40" spans="1:65" s="161" customFormat="1" ht="14.25" customHeight="1">
      <c r="A40" s="597" t="s">
        <v>3311</v>
      </c>
      <c r="B40" s="529">
        <f t="shared" si="10"/>
        <v>113</v>
      </c>
      <c r="C40" s="530">
        <v>62</v>
      </c>
      <c r="D40" s="530">
        <v>51</v>
      </c>
      <c r="E40" s="598">
        <v>68</v>
      </c>
      <c r="F40" s="591" t="s">
        <v>3312</v>
      </c>
      <c r="G40" s="475">
        <f t="shared" si="11"/>
        <v>159</v>
      </c>
      <c r="H40" s="481">
        <v>83</v>
      </c>
      <c r="I40" s="481">
        <v>76</v>
      </c>
      <c r="J40" s="482">
        <v>104</v>
      </c>
      <c r="K40" s="162" t="s">
        <v>2833</v>
      </c>
      <c r="L40" s="163">
        <f t="shared" si="12"/>
        <v>84</v>
      </c>
      <c r="M40" s="115">
        <v>41</v>
      </c>
      <c r="N40" s="115">
        <v>43</v>
      </c>
      <c r="O40" s="116">
        <v>46</v>
      </c>
      <c r="P40" s="162" t="s">
        <v>3313</v>
      </c>
      <c r="Q40" s="163">
        <f t="shared" si="13"/>
        <v>49</v>
      </c>
      <c r="R40" s="168">
        <v>26</v>
      </c>
      <c r="S40" s="168">
        <v>23</v>
      </c>
      <c r="T40" s="169">
        <v>37</v>
      </c>
      <c r="U40" s="162" t="s">
        <v>3314</v>
      </c>
      <c r="V40" s="163">
        <f t="shared" si="14"/>
        <v>1210</v>
      </c>
      <c r="W40" s="411">
        <v>556</v>
      </c>
      <c r="X40" s="411">
        <v>654</v>
      </c>
      <c r="Y40" s="422">
        <v>651</v>
      </c>
      <c r="Z40" s="162" t="s">
        <v>3315</v>
      </c>
      <c r="AA40" s="163">
        <f t="shared" si="15"/>
        <v>690</v>
      </c>
      <c r="AB40" s="401">
        <v>310</v>
      </c>
      <c r="AC40" s="401">
        <v>380</v>
      </c>
      <c r="AD40" s="402">
        <v>347</v>
      </c>
      <c r="AE40" s="162" t="s">
        <v>942</v>
      </c>
      <c r="AF40" s="163">
        <v>58</v>
      </c>
      <c r="AG40" s="115">
        <v>32</v>
      </c>
      <c r="AH40" s="115">
        <v>26</v>
      </c>
      <c r="AI40" s="116">
        <v>38</v>
      </c>
      <c r="AJ40" s="162" t="s">
        <v>1479</v>
      </c>
      <c r="AK40" s="163">
        <f t="shared" si="16"/>
        <v>240</v>
      </c>
      <c r="AL40" s="115">
        <v>126</v>
      </c>
      <c r="AM40" s="115">
        <v>114</v>
      </c>
      <c r="AN40" s="116">
        <v>130</v>
      </c>
      <c r="AO40" s="94" t="s">
        <v>3316</v>
      </c>
      <c r="AP40" s="163">
        <f t="shared" si="17"/>
        <v>855</v>
      </c>
      <c r="AQ40" s="166">
        <v>430</v>
      </c>
      <c r="AR40" s="166">
        <v>425</v>
      </c>
      <c r="AS40" s="167">
        <v>457</v>
      </c>
      <c r="AT40" s="162" t="s">
        <v>3317</v>
      </c>
      <c r="AU40" s="168">
        <v>136</v>
      </c>
      <c r="AV40" s="168">
        <v>68</v>
      </c>
      <c r="AW40" s="168">
        <v>68</v>
      </c>
      <c r="AX40" s="169">
        <v>72</v>
      </c>
      <c r="AY40" s="162" t="s">
        <v>3318</v>
      </c>
      <c r="AZ40" s="163">
        <f t="shared" si="18"/>
        <v>161</v>
      </c>
      <c r="BA40" s="115">
        <v>94</v>
      </c>
      <c r="BB40" s="115">
        <v>67</v>
      </c>
      <c r="BC40" s="116">
        <v>79</v>
      </c>
      <c r="BD40" s="162" t="s">
        <v>3319</v>
      </c>
      <c r="BE40" s="163">
        <v>119</v>
      </c>
      <c r="BF40" s="168">
        <v>50</v>
      </c>
      <c r="BG40" s="168">
        <v>69</v>
      </c>
      <c r="BH40" s="169">
        <v>72</v>
      </c>
      <c r="BI40" s="178"/>
      <c r="BJ40" s="178"/>
      <c r="BK40" s="178"/>
      <c r="BL40" s="178"/>
      <c r="BM40" s="178"/>
    </row>
    <row r="41" spans="1:65" s="161" customFormat="1" ht="14.25" customHeight="1">
      <c r="A41" s="599" t="s">
        <v>448</v>
      </c>
      <c r="B41" s="531">
        <v>2278</v>
      </c>
      <c r="C41" s="532">
        <v>1187</v>
      </c>
      <c r="D41" s="532">
        <v>1091</v>
      </c>
      <c r="E41" s="600">
        <v>1424</v>
      </c>
      <c r="F41" s="591" t="s">
        <v>3320</v>
      </c>
      <c r="G41" s="475">
        <f t="shared" si="11"/>
        <v>207</v>
      </c>
      <c r="H41" s="481">
        <v>106</v>
      </c>
      <c r="I41" s="481">
        <v>101</v>
      </c>
      <c r="J41" s="482">
        <v>114</v>
      </c>
      <c r="K41" s="162" t="s">
        <v>3321</v>
      </c>
      <c r="L41" s="163">
        <f t="shared" si="12"/>
        <v>108</v>
      </c>
      <c r="M41" s="115">
        <v>58</v>
      </c>
      <c r="N41" s="115">
        <v>50</v>
      </c>
      <c r="O41" s="116">
        <v>63</v>
      </c>
      <c r="P41" s="162" t="s">
        <v>3322</v>
      </c>
      <c r="Q41" s="163">
        <f t="shared" si="13"/>
        <v>58</v>
      </c>
      <c r="R41" s="168">
        <v>30</v>
      </c>
      <c r="S41" s="168">
        <v>28</v>
      </c>
      <c r="T41" s="169">
        <v>36</v>
      </c>
      <c r="U41" s="162" t="s">
        <v>3323</v>
      </c>
      <c r="V41" s="163">
        <f t="shared" si="14"/>
        <v>668</v>
      </c>
      <c r="W41" s="411">
        <v>297</v>
      </c>
      <c r="X41" s="411">
        <v>371</v>
      </c>
      <c r="Y41" s="422">
        <v>388</v>
      </c>
      <c r="Z41" s="162" t="s">
        <v>3324</v>
      </c>
      <c r="AA41" s="163">
        <f t="shared" si="15"/>
        <v>938</v>
      </c>
      <c r="AB41" s="401">
        <v>466</v>
      </c>
      <c r="AC41" s="401">
        <v>472</v>
      </c>
      <c r="AD41" s="402">
        <v>469</v>
      </c>
      <c r="AE41" s="162" t="s">
        <v>1650</v>
      </c>
      <c r="AF41" s="163">
        <v>123</v>
      </c>
      <c r="AG41" s="115">
        <v>53</v>
      </c>
      <c r="AH41" s="115">
        <v>70</v>
      </c>
      <c r="AI41" s="116">
        <v>73</v>
      </c>
      <c r="AJ41" s="162" t="s">
        <v>1487</v>
      </c>
      <c r="AK41" s="163">
        <f t="shared" si="16"/>
        <v>143</v>
      </c>
      <c r="AL41" s="115">
        <v>69</v>
      </c>
      <c r="AM41" s="115">
        <v>74</v>
      </c>
      <c r="AN41" s="116">
        <v>66</v>
      </c>
      <c r="AO41" s="94" t="s">
        <v>5119</v>
      </c>
      <c r="AP41" s="163">
        <f t="shared" si="17"/>
        <v>708</v>
      </c>
      <c r="AQ41" s="166">
        <v>337</v>
      </c>
      <c r="AR41" s="166">
        <v>371</v>
      </c>
      <c r="AS41" s="167">
        <v>266</v>
      </c>
      <c r="AT41" s="162" t="s">
        <v>3325</v>
      </c>
      <c r="AU41" s="168">
        <v>63</v>
      </c>
      <c r="AV41" s="168">
        <v>33</v>
      </c>
      <c r="AW41" s="168">
        <v>30</v>
      </c>
      <c r="AX41" s="169">
        <v>37</v>
      </c>
      <c r="AY41" s="162" t="s">
        <v>3326</v>
      </c>
      <c r="AZ41" s="163">
        <f t="shared" si="18"/>
        <v>113</v>
      </c>
      <c r="BA41" s="115">
        <v>51</v>
      </c>
      <c r="BB41" s="115">
        <v>62</v>
      </c>
      <c r="BC41" s="116">
        <v>71</v>
      </c>
      <c r="BD41" s="162" t="s">
        <v>3327</v>
      </c>
      <c r="BE41" s="163">
        <v>75</v>
      </c>
      <c r="BF41" s="168">
        <v>35</v>
      </c>
      <c r="BG41" s="168">
        <v>40</v>
      </c>
      <c r="BH41" s="169">
        <v>44</v>
      </c>
      <c r="BI41" s="178"/>
      <c r="BJ41" s="178"/>
      <c r="BK41" s="178"/>
      <c r="BL41" s="178"/>
      <c r="BM41" s="178"/>
    </row>
    <row r="42" spans="1:65" s="178" customFormat="1" ht="14.25" customHeight="1">
      <c r="A42" s="597" t="s">
        <v>2735</v>
      </c>
      <c r="B42" s="533">
        <v>94</v>
      </c>
      <c r="C42" s="530">
        <v>53</v>
      </c>
      <c r="D42" s="530">
        <v>41</v>
      </c>
      <c r="E42" s="598">
        <v>54</v>
      </c>
      <c r="F42" s="591" t="s">
        <v>3328</v>
      </c>
      <c r="G42" s="475">
        <f t="shared" si="11"/>
        <v>120</v>
      </c>
      <c r="H42" s="481">
        <v>50</v>
      </c>
      <c r="I42" s="481">
        <v>70</v>
      </c>
      <c r="J42" s="482">
        <v>75</v>
      </c>
      <c r="K42" s="162" t="s">
        <v>3329</v>
      </c>
      <c r="L42" s="163">
        <f t="shared" si="12"/>
        <v>85</v>
      </c>
      <c r="M42" s="115">
        <v>40</v>
      </c>
      <c r="N42" s="115">
        <v>45</v>
      </c>
      <c r="O42" s="116">
        <v>50</v>
      </c>
      <c r="P42" s="162" t="s">
        <v>3330</v>
      </c>
      <c r="Q42" s="163">
        <f t="shared" si="13"/>
        <v>69</v>
      </c>
      <c r="R42" s="168">
        <v>36</v>
      </c>
      <c r="S42" s="168">
        <v>33</v>
      </c>
      <c r="T42" s="169">
        <v>42</v>
      </c>
      <c r="U42" s="162" t="s">
        <v>3331</v>
      </c>
      <c r="V42" s="163">
        <f t="shared" si="14"/>
        <v>573</v>
      </c>
      <c r="W42" s="411">
        <v>286</v>
      </c>
      <c r="X42" s="411">
        <v>287</v>
      </c>
      <c r="Y42" s="422">
        <v>352</v>
      </c>
      <c r="Z42" s="162" t="s">
        <v>3332</v>
      </c>
      <c r="AA42" s="163">
        <f t="shared" si="15"/>
        <v>211</v>
      </c>
      <c r="AB42" s="401">
        <v>109</v>
      </c>
      <c r="AC42" s="401">
        <v>102</v>
      </c>
      <c r="AD42" s="402">
        <v>128</v>
      </c>
      <c r="AE42" s="162" t="s">
        <v>3333</v>
      </c>
      <c r="AF42" s="163">
        <v>94</v>
      </c>
      <c r="AG42" s="115">
        <v>53</v>
      </c>
      <c r="AH42" s="115">
        <v>41</v>
      </c>
      <c r="AI42" s="116">
        <v>59</v>
      </c>
      <c r="AJ42" s="97" t="s">
        <v>328</v>
      </c>
      <c r="AK42" s="99">
        <f t="shared" si="16"/>
        <v>6139</v>
      </c>
      <c r="AL42" s="99">
        <f>SUM(AL43:AL73)</f>
        <v>3352</v>
      </c>
      <c r="AM42" s="99">
        <f t="shared" ref="AM42:AN42" si="31">SUM(AM43:AM73)</f>
        <v>2787</v>
      </c>
      <c r="AN42" s="100">
        <f t="shared" si="31"/>
        <v>3505</v>
      </c>
      <c r="AO42" s="94" t="s">
        <v>3334</v>
      </c>
      <c r="AP42" s="163">
        <f t="shared" si="17"/>
        <v>179</v>
      </c>
      <c r="AQ42" s="166">
        <v>98</v>
      </c>
      <c r="AR42" s="166">
        <v>81</v>
      </c>
      <c r="AS42" s="167">
        <v>89</v>
      </c>
      <c r="AT42" s="162" t="s">
        <v>3335</v>
      </c>
      <c r="AU42" s="168">
        <v>78</v>
      </c>
      <c r="AV42" s="168">
        <v>41</v>
      </c>
      <c r="AW42" s="168">
        <v>37</v>
      </c>
      <c r="AX42" s="169">
        <v>44</v>
      </c>
      <c r="AY42" s="162" t="s">
        <v>3336</v>
      </c>
      <c r="AZ42" s="163">
        <f t="shared" si="18"/>
        <v>156</v>
      </c>
      <c r="BA42" s="115">
        <v>78</v>
      </c>
      <c r="BB42" s="115">
        <v>78</v>
      </c>
      <c r="BC42" s="116">
        <v>86</v>
      </c>
      <c r="BD42" s="162" t="s">
        <v>3337</v>
      </c>
      <c r="BE42" s="163">
        <v>84</v>
      </c>
      <c r="BF42" s="168">
        <v>38</v>
      </c>
      <c r="BG42" s="168">
        <v>46</v>
      </c>
      <c r="BH42" s="169">
        <v>51</v>
      </c>
    </row>
    <row r="43" spans="1:65" s="178" customFormat="1" ht="14.25" customHeight="1">
      <c r="A43" s="597" t="s">
        <v>2741</v>
      </c>
      <c r="B43" s="533">
        <v>30</v>
      </c>
      <c r="C43" s="530">
        <v>14</v>
      </c>
      <c r="D43" s="530">
        <v>16</v>
      </c>
      <c r="E43" s="598">
        <v>22</v>
      </c>
      <c r="F43" s="591" t="s">
        <v>3338</v>
      </c>
      <c r="G43" s="475">
        <f t="shared" si="11"/>
        <v>130</v>
      </c>
      <c r="H43" s="481">
        <v>67</v>
      </c>
      <c r="I43" s="481">
        <v>63</v>
      </c>
      <c r="J43" s="482">
        <v>81</v>
      </c>
      <c r="K43" s="162" t="s">
        <v>3339</v>
      </c>
      <c r="L43" s="163">
        <f t="shared" si="12"/>
        <v>97</v>
      </c>
      <c r="M43" s="115">
        <v>51</v>
      </c>
      <c r="N43" s="115">
        <v>46</v>
      </c>
      <c r="O43" s="116">
        <v>64</v>
      </c>
      <c r="P43" s="162" t="s">
        <v>3340</v>
      </c>
      <c r="Q43" s="163">
        <f t="shared" si="13"/>
        <v>124</v>
      </c>
      <c r="R43" s="168">
        <v>60</v>
      </c>
      <c r="S43" s="168">
        <v>64</v>
      </c>
      <c r="T43" s="169">
        <v>73</v>
      </c>
      <c r="U43" s="162" t="s">
        <v>2783</v>
      </c>
      <c r="V43" s="163">
        <f t="shared" si="14"/>
        <v>346</v>
      </c>
      <c r="W43" s="411">
        <v>172</v>
      </c>
      <c r="X43" s="411">
        <v>174</v>
      </c>
      <c r="Y43" s="422">
        <v>178</v>
      </c>
      <c r="Z43" s="162" t="s">
        <v>3341</v>
      </c>
      <c r="AA43" s="163">
        <f t="shared" si="15"/>
        <v>231</v>
      </c>
      <c r="AB43" s="401">
        <v>113</v>
      </c>
      <c r="AC43" s="401">
        <v>118</v>
      </c>
      <c r="AD43" s="402">
        <v>128</v>
      </c>
      <c r="AE43" s="162" t="s">
        <v>3342</v>
      </c>
      <c r="AF43" s="163">
        <v>111</v>
      </c>
      <c r="AG43" s="115">
        <v>54</v>
      </c>
      <c r="AH43" s="115">
        <v>57</v>
      </c>
      <c r="AI43" s="116">
        <v>62</v>
      </c>
      <c r="AJ43" s="162" t="s">
        <v>1901</v>
      </c>
      <c r="AK43" s="163">
        <f>SUM(AL43:AM43)</f>
        <v>272</v>
      </c>
      <c r="AL43" s="115">
        <v>138</v>
      </c>
      <c r="AM43" s="115">
        <v>134</v>
      </c>
      <c r="AN43" s="116">
        <v>132</v>
      </c>
      <c r="AO43" s="94" t="s">
        <v>3343</v>
      </c>
      <c r="AP43" s="163">
        <f t="shared" si="17"/>
        <v>260</v>
      </c>
      <c r="AQ43" s="166">
        <v>143</v>
      </c>
      <c r="AR43" s="166">
        <v>117</v>
      </c>
      <c r="AS43" s="167">
        <v>116</v>
      </c>
      <c r="AT43" s="162" t="s">
        <v>3344</v>
      </c>
      <c r="AU43" s="168">
        <v>115</v>
      </c>
      <c r="AV43" s="168">
        <v>56</v>
      </c>
      <c r="AW43" s="168">
        <v>59</v>
      </c>
      <c r="AX43" s="169">
        <v>70</v>
      </c>
      <c r="AY43" s="162" t="s">
        <v>3345</v>
      </c>
      <c r="AZ43" s="163">
        <f t="shared" si="18"/>
        <v>169</v>
      </c>
      <c r="BA43" s="115">
        <v>89</v>
      </c>
      <c r="BB43" s="115">
        <v>80</v>
      </c>
      <c r="BC43" s="116">
        <v>85</v>
      </c>
      <c r="BD43" s="162" t="s">
        <v>3346</v>
      </c>
      <c r="BE43" s="163">
        <v>100</v>
      </c>
      <c r="BF43" s="168">
        <v>48</v>
      </c>
      <c r="BG43" s="168">
        <v>52</v>
      </c>
      <c r="BH43" s="169">
        <v>62</v>
      </c>
    </row>
    <row r="44" spans="1:65" s="178" customFormat="1" ht="14.25" customHeight="1">
      <c r="A44" s="597" t="s">
        <v>2047</v>
      </c>
      <c r="B44" s="533">
        <v>62</v>
      </c>
      <c r="C44" s="530">
        <v>31</v>
      </c>
      <c r="D44" s="530">
        <v>31</v>
      </c>
      <c r="E44" s="598">
        <v>40</v>
      </c>
      <c r="F44" s="591" t="s">
        <v>3347</v>
      </c>
      <c r="G44" s="475">
        <f t="shared" si="11"/>
        <v>249</v>
      </c>
      <c r="H44" s="481">
        <v>118</v>
      </c>
      <c r="I44" s="481">
        <v>131</v>
      </c>
      <c r="J44" s="482">
        <v>158</v>
      </c>
      <c r="K44" s="162" t="s">
        <v>3348</v>
      </c>
      <c r="L44" s="163">
        <f t="shared" si="12"/>
        <v>66</v>
      </c>
      <c r="M44" s="115">
        <v>38</v>
      </c>
      <c r="N44" s="115">
        <v>28</v>
      </c>
      <c r="O44" s="116">
        <v>41</v>
      </c>
      <c r="P44" s="162" t="s">
        <v>3349</v>
      </c>
      <c r="Q44" s="163">
        <f t="shared" si="13"/>
        <v>79</v>
      </c>
      <c r="R44" s="168">
        <v>39</v>
      </c>
      <c r="S44" s="168">
        <v>40</v>
      </c>
      <c r="T44" s="169">
        <v>44</v>
      </c>
      <c r="U44" s="162" t="s">
        <v>2787</v>
      </c>
      <c r="V44" s="163">
        <f t="shared" si="14"/>
        <v>45</v>
      </c>
      <c r="W44" s="411">
        <v>19</v>
      </c>
      <c r="X44" s="411">
        <v>26</v>
      </c>
      <c r="Y44" s="422">
        <v>37</v>
      </c>
      <c r="Z44" s="162" t="s">
        <v>1453</v>
      </c>
      <c r="AA44" s="163">
        <f t="shared" si="15"/>
        <v>161</v>
      </c>
      <c r="AB44" s="401">
        <v>80</v>
      </c>
      <c r="AC44" s="401">
        <v>81</v>
      </c>
      <c r="AD44" s="402">
        <v>90</v>
      </c>
      <c r="AE44" s="162" t="s">
        <v>3350</v>
      </c>
      <c r="AF44" s="163">
        <v>69</v>
      </c>
      <c r="AG44" s="115">
        <v>35</v>
      </c>
      <c r="AH44" s="115">
        <v>34</v>
      </c>
      <c r="AI44" s="116">
        <v>42</v>
      </c>
      <c r="AJ44" s="162" t="s">
        <v>1907</v>
      </c>
      <c r="AK44" s="163">
        <f t="shared" si="16"/>
        <v>207</v>
      </c>
      <c r="AL44" s="115">
        <v>116</v>
      </c>
      <c r="AM44" s="115">
        <v>91</v>
      </c>
      <c r="AN44" s="116">
        <v>133</v>
      </c>
      <c r="AO44" s="162" t="s">
        <v>3351</v>
      </c>
      <c r="AP44" s="163">
        <f t="shared" si="17"/>
        <v>50</v>
      </c>
      <c r="AQ44" s="166">
        <v>28</v>
      </c>
      <c r="AR44" s="166">
        <v>22</v>
      </c>
      <c r="AS44" s="167">
        <v>27</v>
      </c>
      <c r="AT44" s="162" t="s">
        <v>3352</v>
      </c>
      <c r="AU44" s="168">
        <v>97</v>
      </c>
      <c r="AV44" s="168">
        <v>49</v>
      </c>
      <c r="AW44" s="168">
        <v>48</v>
      </c>
      <c r="AX44" s="169">
        <v>58</v>
      </c>
      <c r="AY44" s="162" t="s">
        <v>3353</v>
      </c>
      <c r="AZ44" s="163">
        <f t="shared" si="18"/>
        <v>56</v>
      </c>
      <c r="BA44" s="115">
        <v>32</v>
      </c>
      <c r="BB44" s="115">
        <v>24</v>
      </c>
      <c r="BC44" s="116">
        <v>33</v>
      </c>
      <c r="BD44" s="162" t="s">
        <v>3354</v>
      </c>
      <c r="BE44" s="163">
        <v>243</v>
      </c>
      <c r="BF44" s="168">
        <v>116</v>
      </c>
      <c r="BG44" s="168">
        <v>127</v>
      </c>
      <c r="BH44" s="169">
        <v>154</v>
      </c>
    </row>
    <row r="45" spans="1:65" s="178" customFormat="1" ht="14.25" customHeight="1">
      <c r="A45" s="597" t="s">
        <v>2054</v>
      </c>
      <c r="B45" s="533">
        <v>66</v>
      </c>
      <c r="C45" s="530">
        <v>32</v>
      </c>
      <c r="D45" s="530">
        <v>34</v>
      </c>
      <c r="E45" s="598">
        <v>35</v>
      </c>
      <c r="F45" s="591" t="s">
        <v>3355</v>
      </c>
      <c r="G45" s="475">
        <f t="shared" si="11"/>
        <v>57</v>
      </c>
      <c r="H45" s="481">
        <v>28</v>
      </c>
      <c r="I45" s="481">
        <v>29</v>
      </c>
      <c r="J45" s="482">
        <v>33</v>
      </c>
      <c r="K45" s="162" t="s">
        <v>1779</v>
      </c>
      <c r="L45" s="163">
        <f t="shared" si="12"/>
        <v>243</v>
      </c>
      <c r="M45" s="115">
        <v>122</v>
      </c>
      <c r="N45" s="115">
        <v>121</v>
      </c>
      <c r="O45" s="116">
        <v>137</v>
      </c>
      <c r="P45" s="162" t="s">
        <v>3356</v>
      </c>
      <c r="Q45" s="163">
        <f t="shared" si="13"/>
        <v>115</v>
      </c>
      <c r="R45" s="168">
        <v>59</v>
      </c>
      <c r="S45" s="168">
        <v>56</v>
      </c>
      <c r="T45" s="169">
        <v>64</v>
      </c>
      <c r="U45" s="162" t="s">
        <v>3357</v>
      </c>
      <c r="V45" s="163">
        <f t="shared" si="14"/>
        <v>33</v>
      </c>
      <c r="W45" s="411">
        <v>17</v>
      </c>
      <c r="X45" s="411">
        <v>16</v>
      </c>
      <c r="Y45" s="422">
        <v>19</v>
      </c>
      <c r="Z45" s="162" t="s">
        <v>1460</v>
      </c>
      <c r="AA45" s="163">
        <f t="shared" si="15"/>
        <v>96</v>
      </c>
      <c r="AB45" s="401">
        <v>40</v>
      </c>
      <c r="AC45" s="401">
        <v>56</v>
      </c>
      <c r="AD45" s="402">
        <v>64</v>
      </c>
      <c r="AE45" s="162" t="s">
        <v>3358</v>
      </c>
      <c r="AF45" s="163">
        <v>162</v>
      </c>
      <c r="AG45" s="115">
        <v>85</v>
      </c>
      <c r="AH45" s="115">
        <v>77</v>
      </c>
      <c r="AI45" s="116">
        <v>96</v>
      </c>
      <c r="AJ45" s="162" t="s">
        <v>3359</v>
      </c>
      <c r="AK45" s="163">
        <f t="shared" si="16"/>
        <v>77</v>
      </c>
      <c r="AL45" s="115">
        <v>38</v>
      </c>
      <c r="AM45" s="115">
        <v>39</v>
      </c>
      <c r="AN45" s="116">
        <v>47</v>
      </c>
      <c r="AO45" s="162" t="s">
        <v>2961</v>
      </c>
      <c r="AP45" s="163">
        <f t="shared" si="17"/>
        <v>134</v>
      </c>
      <c r="AQ45" s="166">
        <v>72</v>
      </c>
      <c r="AR45" s="166">
        <v>62</v>
      </c>
      <c r="AS45" s="167">
        <v>79</v>
      </c>
      <c r="AT45" s="162" t="s">
        <v>3360</v>
      </c>
      <c r="AU45" s="168">
        <v>66</v>
      </c>
      <c r="AV45" s="168">
        <v>33</v>
      </c>
      <c r="AW45" s="168">
        <v>33</v>
      </c>
      <c r="AX45" s="169">
        <v>47</v>
      </c>
      <c r="AY45" s="162" t="s">
        <v>3361</v>
      </c>
      <c r="AZ45" s="163">
        <f t="shared" si="18"/>
        <v>173</v>
      </c>
      <c r="BA45" s="115">
        <v>96</v>
      </c>
      <c r="BB45" s="115">
        <v>77</v>
      </c>
      <c r="BC45" s="116">
        <v>93</v>
      </c>
      <c r="BD45" s="162" t="s">
        <v>3362</v>
      </c>
      <c r="BE45" s="163">
        <v>78</v>
      </c>
      <c r="BF45" s="168">
        <v>32</v>
      </c>
      <c r="BG45" s="168">
        <v>46</v>
      </c>
      <c r="BH45" s="169">
        <v>52</v>
      </c>
    </row>
    <row r="46" spans="1:65" s="178" customFormat="1" ht="14.25" customHeight="1">
      <c r="A46" s="597" t="s">
        <v>3363</v>
      </c>
      <c r="B46" s="533">
        <v>141</v>
      </c>
      <c r="C46" s="530">
        <v>70</v>
      </c>
      <c r="D46" s="530">
        <v>71</v>
      </c>
      <c r="E46" s="598">
        <v>93</v>
      </c>
      <c r="F46" s="591" t="s">
        <v>3364</v>
      </c>
      <c r="G46" s="475">
        <f t="shared" si="11"/>
        <v>58</v>
      </c>
      <c r="H46" s="481">
        <v>31</v>
      </c>
      <c r="I46" s="481">
        <v>27</v>
      </c>
      <c r="J46" s="482">
        <v>35</v>
      </c>
      <c r="K46" s="162" t="s">
        <v>3365</v>
      </c>
      <c r="L46" s="163">
        <f t="shared" si="12"/>
        <v>173</v>
      </c>
      <c r="M46" s="115">
        <v>87</v>
      </c>
      <c r="N46" s="115">
        <v>86</v>
      </c>
      <c r="O46" s="116">
        <v>109</v>
      </c>
      <c r="P46" s="162" t="s">
        <v>3366</v>
      </c>
      <c r="Q46" s="163">
        <f t="shared" si="13"/>
        <v>127</v>
      </c>
      <c r="R46" s="168">
        <v>52</v>
      </c>
      <c r="S46" s="168">
        <v>75</v>
      </c>
      <c r="T46" s="169">
        <v>78</v>
      </c>
      <c r="U46" s="162" t="s">
        <v>3367</v>
      </c>
      <c r="V46" s="163">
        <f t="shared" si="14"/>
        <v>33</v>
      </c>
      <c r="W46" s="411">
        <v>17</v>
      </c>
      <c r="X46" s="411">
        <v>16</v>
      </c>
      <c r="Y46" s="422">
        <v>24</v>
      </c>
      <c r="Z46" s="162" t="s">
        <v>707</v>
      </c>
      <c r="AA46" s="163">
        <f t="shared" si="15"/>
        <v>136</v>
      </c>
      <c r="AB46" s="401">
        <v>64</v>
      </c>
      <c r="AC46" s="401">
        <v>72</v>
      </c>
      <c r="AD46" s="402">
        <v>83</v>
      </c>
      <c r="AE46" s="162" t="s">
        <v>3368</v>
      </c>
      <c r="AF46" s="163">
        <v>92</v>
      </c>
      <c r="AG46" s="115">
        <v>49</v>
      </c>
      <c r="AH46" s="115">
        <v>43</v>
      </c>
      <c r="AI46" s="116">
        <v>54</v>
      </c>
      <c r="AJ46" s="162" t="s">
        <v>3369</v>
      </c>
      <c r="AK46" s="163">
        <f t="shared" si="16"/>
        <v>298</v>
      </c>
      <c r="AL46" s="115">
        <v>166</v>
      </c>
      <c r="AM46" s="115">
        <v>132</v>
      </c>
      <c r="AN46" s="116">
        <v>162</v>
      </c>
      <c r="AO46" s="162" t="s">
        <v>3370</v>
      </c>
      <c r="AP46" s="163">
        <f t="shared" si="17"/>
        <v>186</v>
      </c>
      <c r="AQ46" s="166">
        <v>92</v>
      </c>
      <c r="AR46" s="166">
        <v>94</v>
      </c>
      <c r="AS46" s="167">
        <v>92</v>
      </c>
      <c r="AT46" s="162" t="s">
        <v>3371</v>
      </c>
      <c r="AU46" s="168">
        <v>52</v>
      </c>
      <c r="AV46" s="168">
        <v>22</v>
      </c>
      <c r="AW46" s="168">
        <v>30</v>
      </c>
      <c r="AX46" s="169">
        <v>35</v>
      </c>
      <c r="AY46" s="162" t="s">
        <v>3372</v>
      </c>
      <c r="AZ46" s="163">
        <f t="shared" si="18"/>
        <v>170</v>
      </c>
      <c r="BA46" s="115">
        <v>82</v>
      </c>
      <c r="BB46" s="115">
        <v>88</v>
      </c>
      <c r="BC46" s="116">
        <v>111</v>
      </c>
      <c r="BD46" s="162" t="s">
        <v>3373</v>
      </c>
      <c r="BE46" s="163">
        <v>268</v>
      </c>
      <c r="BF46" s="168">
        <v>139</v>
      </c>
      <c r="BG46" s="168">
        <v>129</v>
      </c>
      <c r="BH46" s="169">
        <v>166</v>
      </c>
    </row>
    <row r="47" spans="1:65" s="178" customFormat="1" ht="14.25" customHeight="1">
      <c r="A47" s="597" t="s">
        <v>3374</v>
      </c>
      <c r="B47" s="533">
        <v>67</v>
      </c>
      <c r="C47" s="530">
        <v>36</v>
      </c>
      <c r="D47" s="530">
        <v>31</v>
      </c>
      <c r="E47" s="598">
        <v>48</v>
      </c>
      <c r="F47" s="591" t="s">
        <v>2572</v>
      </c>
      <c r="G47" s="475">
        <f t="shared" si="11"/>
        <v>69</v>
      </c>
      <c r="H47" s="481">
        <v>35</v>
      </c>
      <c r="I47" s="481">
        <v>34</v>
      </c>
      <c r="J47" s="482">
        <v>38</v>
      </c>
      <c r="K47" s="162" t="s">
        <v>3375</v>
      </c>
      <c r="L47" s="163">
        <f t="shared" si="12"/>
        <v>141</v>
      </c>
      <c r="M47" s="115">
        <v>67</v>
      </c>
      <c r="N47" s="115">
        <v>74</v>
      </c>
      <c r="O47" s="116">
        <v>77</v>
      </c>
      <c r="P47" s="162" t="s">
        <v>3376</v>
      </c>
      <c r="Q47" s="163">
        <f t="shared" si="13"/>
        <v>112</v>
      </c>
      <c r="R47" s="168">
        <v>48</v>
      </c>
      <c r="S47" s="168">
        <v>64</v>
      </c>
      <c r="T47" s="169">
        <v>56</v>
      </c>
      <c r="U47" s="162" t="s">
        <v>3377</v>
      </c>
      <c r="V47" s="163">
        <f t="shared" si="14"/>
        <v>36</v>
      </c>
      <c r="W47" s="411">
        <v>19</v>
      </c>
      <c r="X47" s="411">
        <v>17</v>
      </c>
      <c r="Y47" s="422">
        <v>27</v>
      </c>
      <c r="Z47" s="162" t="s">
        <v>3378</v>
      </c>
      <c r="AA47" s="163">
        <f t="shared" si="15"/>
        <v>187</v>
      </c>
      <c r="AB47" s="401">
        <v>91</v>
      </c>
      <c r="AC47" s="401">
        <v>96</v>
      </c>
      <c r="AD47" s="402">
        <v>103</v>
      </c>
      <c r="AE47" s="162" t="s">
        <v>3379</v>
      </c>
      <c r="AF47" s="163">
        <v>77</v>
      </c>
      <c r="AG47" s="115">
        <v>34</v>
      </c>
      <c r="AH47" s="115">
        <v>43</v>
      </c>
      <c r="AI47" s="116">
        <v>46</v>
      </c>
      <c r="AJ47" s="162" t="s">
        <v>3380</v>
      </c>
      <c r="AK47" s="163">
        <f t="shared" si="16"/>
        <v>151</v>
      </c>
      <c r="AL47" s="115">
        <v>87</v>
      </c>
      <c r="AM47" s="115">
        <v>64</v>
      </c>
      <c r="AN47" s="116">
        <v>82</v>
      </c>
      <c r="AO47" s="162" t="s">
        <v>3381</v>
      </c>
      <c r="AP47" s="163">
        <f t="shared" si="17"/>
        <v>531</v>
      </c>
      <c r="AQ47" s="166">
        <v>290</v>
      </c>
      <c r="AR47" s="166">
        <v>241</v>
      </c>
      <c r="AS47" s="167">
        <v>293</v>
      </c>
      <c r="AT47" s="162" t="s">
        <v>3382</v>
      </c>
      <c r="AU47" s="168">
        <v>17</v>
      </c>
      <c r="AV47" s="168">
        <v>5</v>
      </c>
      <c r="AW47" s="168">
        <v>12</v>
      </c>
      <c r="AX47" s="169">
        <v>13</v>
      </c>
      <c r="AY47" s="162" t="s">
        <v>3383</v>
      </c>
      <c r="AZ47" s="163">
        <f t="shared" si="18"/>
        <v>87</v>
      </c>
      <c r="BA47" s="115">
        <v>36</v>
      </c>
      <c r="BB47" s="115">
        <v>51</v>
      </c>
      <c r="BC47" s="116">
        <v>59</v>
      </c>
      <c r="BD47" s="162" t="s">
        <v>3384</v>
      </c>
      <c r="BE47" s="163">
        <v>100</v>
      </c>
      <c r="BF47" s="168">
        <v>39</v>
      </c>
      <c r="BG47" s="168">
        <v>61</v>
      </c>
      <c r="BH47" s="169">
        <v>71</v>
      </c>
    </row>
    <row r="48" spans="1:65" s="178" customFormat="1" ht="14.25" customHeight="1">
      <c r="A48" s="597" t="s">
        <v>3385</v>
      </c>
      <c r="B48" s="533">
        <v>47</v>
      </c>
      <c r="C48" s="530">
        <v>26</v>
      </c>
      <c r="D48" s="530">
        <v>21</v>
      </c>
      <c r="E48" s="598">
        <v>34</v>
      </c>
      <c r="F48" s="591" t="s">
        <v>2577</v>
      </c>
      <c r="G48" s="475">
        <f t="shared" si="11"/>
        <v>98</v>
      </c>
      <c r="H48" s="481">
        <v>41</v>
      </c>
      <c r="I48" s="481">
        <v>57</v>
      </c>
      <c r="J48" s="482">
        <v>54</v>
      </c>
      <c r="K48" s="162" t="s">
        <v>3386</v>
      </c>
      <c r="L48" s="163">
        <f t="shared" si="12"/>
        <v>138</v>
      </c>
      <c r="M48" s="115">
        <v>77</v>
      </c>
      <c r="N48" s="115">
        <v>61</v>
      </c>
      <c r="O48" s="116">
        <v>71</v>
      </c>
      <c r="P48" s="162" t="s">
        <v>3387</v>
      </c>
      <c r="Q48" s="163">
        <f t="shared" si="13"/>
        <v>132</v>
      </c>
      <c r="R48" s="168">
        <v>69</v>
      </c>
      <c r="S48" s="168">
        <v>63</v>
      </c>
      <c r="T48" s="169">
        <v>73</v>
      </c>
      <c r="U48" s="162" t="s">
        <v>3388</v>
      </c>
      <c r="V48" s="163">
        <f t="shared" si="14"/>
        <v>92</v>
      </c>
      <c r="W48" s="411">
        <v>45</v>
      </c>
      <c r="X48" s="411">
        <v>47</v>
      </c>
      <c r="Y48" s="422">
        <v>58</v>
      </c>
      <c r="Z48" s="162" t="s">
        <v>3389</v>
      </c>
      <c r="AA48" s="163">
        <f t="shared" si="15"/>
        <v>87</v>
      </c>
      <c r="AB48" s="401">
        <v>37</v>
      </c>
      <c r="AC48" s="401">
        <v>50</v>
      </c>
      <c r="AD48" s="402">
        <v>45</v>
      </c>
      <c r="AE48" s="162" t="s">
        <v>3390</v>
      </c>
      <c r="AF48" s="163">
        <v>60</v>
      </c>
      <c r="AG48" s="115">
        <v>29</v>
      </c>
      <c r="AH48" s="115">
        <v>31</v>
      </c>
      <c r="AI48" s="116">
        <v>37</v>
      </c>
      <c r="AJ48" s="162" t="s">
        <v>3391</v>
      </c>
      <c r="AK48" s="163">
        <f t="shared" si="16"/>
        <v>336</v>
      </c>
      <c r="AL48" s="115">
        <v>171</v>
      </c>
      <c r="AM48" s="115">
        <v>165</v>
      </c>
      <c r="AN48" s="116">
        <v>176</v>
      </c>
      <c r="AO48" s="162" t="s">
        <v>3392</v>
      </c>
      <c r="AP48" s="163">
        <f t="shared" si="17"/>
        <v>64</v>
      </c>
      <c r="AQ48" s="166">
        <v>30</v>
      </c>
      <c r="AR48" s="166">
        <v>34</v>
      </c>
      <c r="AS48" s="167">
        <v>44</v>
      </c>
      <c r="AT48" s="162" t="s">
        <v>3393</v>
      </c>
      <c r="AU48" s="168">
        <v>62</v>
      </c>
      <c r="AV48" s="168">
        <v>32</v>
      </c>
      <c r="AW48" s="168">
        <v>30</v>
      </c>
      <c r="AX48" s="169">
        <v>42</v>
      </c>
      <c r="AY48" s="162" t="s">
        <v>3394</v>
      </c>
      <c r="AZ48" s="163">
        <f t="shared" si="18"/>
        <v>53</v>
      </c>
      <c r="BA48" s="115">
        <v>31</v>
      </c>
      <c r="BB48" s="115">
        <v>22</v>
      </c>
      <c r="BC48" s="116">
        <v>33</v>
      </c>
      <c r="BD48" s="162" t="s">
        <v>3395</v>
      </c>
      <c r="BE48" s="163">
        <v>230</v>
      </c>
      <c r="BF48" s="168">
        <v>111</v>
      </c>
      <c r="BG48" s="168">
        <v>119</v>
      </c>
      <c r="BH48" s="169">
        <v>142</v>
      </c>
    </row>
    <row r="49" spans="1:60" s="178" customFormat="1" ht="14.25" customHeight="1">
      <c r="A49" s="597" t="s">
        <v>3396</v>
      </c>
      <c r="B49" s="533">
        <v>56</v>
      </c>
      <c r="C49" s="530">
        <v>34</v>
      </c>
      <c r="D49" s="530">
        <v>22</v>
      </c>
      <c r="E49" s="598">
        <v>34</v>
      </c>
      <c r="F49" s="591" t="s">
        <v>3397</v>
      </c>
      <c r="G49" s="475">
        <f t="shared" si="11"/>
        <v>70</v>
      </c>
      <c r="H49" s="481">
        <v>35</v>
      </c>
      <c r="I49" s="481">
        <v>35</v>
      </c>
      <c r="J49" s="482">
        <v>39</v>
      </c>
      <c r="K49" s="162" t="s">
        <v>3398</v>
      </c>
      <c r="L49" s="163">
        <f t="shared" si="12"/>
        <v>108</v>
      </c>
      <c r="M49" s="115">
        <v>50</v>
      </c>
      <c r="N49" s="115">
        <v>58</v>
      </c>
      <c r="O49" s="116">
        <v>58</v>
      </c>
      <c r="P49" s="162" t="s">
        <v>3399</v>
      </c>
      <c r="Q49" s="163">
        <f t="shared" si="13"/>
        <v>92</v>
      </c>
      <c r="R49" s="168">
        <v>43</v>
      </c>
      <c r="S49" s="168">
        <v>49</v>
      </c>
      <c r="T49" s="169">
        <v>55</v>
      </c>
      <c r="U49" s="162" t="s">
        <v>3400</v>
      </c>
      <c r="V49" s="163">
        <f t="shared" si="14"/>
        <v>56</v>
      </c>
      <c r="W49" s="411">
        <v>27</v>
      </c>
      <c r="X49" s="411">
        <v>29</v>
      </c>
      <c r="Y49" s="422">
        <v>35</v>
      </c>
      <c r="Z49" s="162" t="s">
        <v>3401</v>
      </c>
      <c r="AA49" s="163">
        <f t="shared" si="15"/>
        <v>145</v>
      </c>
      <c r="AB49" s="401">
        <v>75</v>
      </c>
      <c r="AC49" s="401">
        <v>70</v>
      </c>
      <c r="AD49" s="402">
        <v>79</v>
      </c>
      <c r="AE49" s="162" t="s">
        <v>3402</v>
      </c>
      <c r="AF49" s="163">
        <v>39</v>
      </c>
      <c r="AG49" s="115">
        <v>15</v>
      </c>
      <c r="AH49" s="115">
        <v>24</v>
      </c>
      <c r="AI49" s="116">
        <v>29</v>
      </c>
      <c r="AJ49" s="162" t="s">
        <v>2102</v>
      </c>
      <c r="AK49" s="163">
        <f t="shared" si="16"/>
        <v>204</v>
      </c>
      <c r="AL49" s="115">
        <v>108</v>
      </c>
      <c r="AM49" s="115">
        <v>96</v>
      </c>
      <c r="AN49" s="116">
        <v>104</v>
      </c>
      <c r="AO49" s="162" t="s">
        <v>2310</v>
      </c>
      <c r="AP49" s="163">
        <f t="shared" si="17"/>
        <v>336</v>
      </c>
      <c r="AQ49" s="166">
        <v>205</v>
      </c>
      <c r="AR49" s="166">
        <v>131</v>
      </c>
      <c r="AS49" s="167">
        <v>241</v>
      </c>
      <c r="AT49" s="162" t="s">
        <v>3403</v>
      </c>
      <c r="AU49" s="168">
        <v>67</v>
      </c>
      <c r="AV49" s="168">
        <v>35</v>
      </c>
      <c r="AW49" s="168">
        <v>32</v>
      </c>
      <c r="AX49" s="169">
        <v>41</v>
      </c>
      <c r="AY49" s="162" t="s">
        <v>3404</v>
      </c>
      <c r="AZ49" s="163">
        <f t="shared" si="18"/>
        <v>92</v>
      </c>
      <c r="BA49" s="115">
        <v>50</v>
      </c>
      <c r="BB49" s="115">
        <v>42</v>
      </c>
      <c r="BC49" s="116">
        <v>43</v>
      </c>
      <c r="BD49" s="162" t="s">
        <v>3405</v>
      </c>
      <c r="BE49" s="163">
        <v>106</v>
      </c>
      <c r="BF49" s="168">
        <v>50</v>
      </c>
      <c r="BG49" s="168">
        <v>56</v>
      </c>
      <c r="BH49" s="169">
        <v>71</v>
      </c>
    </row>
    <row r="50" spans="1:60" s="178" customFormat="1" ht="14.25" customHeight="1">
      <c r="A50" s="597" t="s">
        <v>3406</v>
      </c>
      <c r="B50" s="533">
        <v>47</v>
      </c>
      <c r="C50" s="530">
        <v>23</v>
      </c>
      <c r="D50" s="530">
        <v>24</v>
      </c>
      <c r="E50" s="598">
        <v>30</v>
      </c>
      <c r="F50" s="591" t="s">
        <v>3407</v>
      </c>
      <c r="G50" s="475">
        <f t="shared" si="11"/>
        <v>130</v>
      </c>
      <c r="H50" s="481">
        <v>67</v>
      </c>
      <c r="I50" s="481">
        <v>63</v>
      </c>
      <c r="J50" s="482">
        <v>81</v>
      </c>
      <c r="K50" s="162" t="s">
        <v>3408</v>
      </c>
      <c r="L50" s="163">
        <f t="shared" si="12"/>
        <v>179</v>
      </c>
      <c r="M50" s="115">
        <v>90</v>
      </c>
      <c r="N50" s="115">
        <v>89</v>
      </c>
      <c r="O50" s="116">
        <v>110</v>
      </c>
      <c r="P50" s="162" t="s">
        <v>1525</v>
      </c>
      <c r="Q50" s="163">
        <f t="shared" si="13"/>
        <v>56</v>
      </c>
      <c r="R50" s="168">
        <v>24</v>
      </c>
      <c r="S50" s="168">
        <v>32</v>
      </c>
      <c r="T50" s="169">
        <v>35</v>
      </c>
      <c r="U50" s="162" t="s">
        <v>3409</v>
      </c>
      <c r="V50" s="163">
        <f t="shared" si="14"/>
        <v>105</v>
      </c>
      <c r="W50" s="411">
        <v>52</v>
      </c>
      <c r="X50" s="411">
        <v>53</v>
      </c>
      <c r="Y50" s="422">
        <v>63</v>
      </c>
      <c r="Z50" s="162" t="s">
        <v>3410</v>
      </c>
      <c r="AA50" s="163">
        <f t="shared" si="15"/>
        <v>214</v>
      </c>
      <c r="AB50" s="401">
        <v>105</v>
      </c>
      <c r="AC50" s="401">
        <v>109</v>
      </c>
      <c r="AD50" s="402">
        <v>123</v>
      </c>
      <c r="AE50" s="101" t="s">
        <v>321</v>
      </c>
      <c r="AF50" s="99">
        <f t="shared" si="24"/>
        <v>1817</v>
      </c>
      <c r="AG50" s="99">
        <f>SUM(AG51:AG65)</f>
        <v>915</v>
      </c>
      <c r="AH50" s="99">
        <f t="shared" ref="AH50:AI50" si="32">SUM(AH51:AH65)</f>
        <v>902</v>
      </c>
      <c r="AI50" s="100">
        <f t="shared" si="32"/>
        <v>1110</v>
      </c>
      <c r="AJ50" s="162" t="s">
        <v>2111</v>
      </c>
      <c r="AK50" s="163">
        <f t="shared" si="16"/>
        <v>264</v>
      </c>
      <c r="AL50" s="115">
        <v>161</v>
      </c>
      <c r="AM50" s="115">
        <v>103</v>
      </c>
      <c r="AN50" s="116">
        <v>151</v>
      </c>
      <c r="AO50" s="162" t="s">
        <v>1936</v>
      </c>
      <c r="AP50" s="163">
        <f t="shared" si="17"/>
        <v>171</v>
      </c>
      <c r="AQ50" s="166">
        <v>95</v>
      </c>
      <c r="AR50" s="166">
        <v>76</v>
      </c>
      <c r="AS50" s="167">
        <v>91</v>
      </c>
      <c r="AT50" s="162" t="s">
        <v>3411</v>
      </c>
      <c r="AU50" s="168">
        <v>37</v>
      </c>
      <c r="AV50" s="168">
        <v>15</v>
      </c>
      <c r="AW50" s="168">
        <v>22</v>
      </c>
      <c r="AX50" s="169">
        <v>26</v>
      </c>
      <c r="AY50" s="162" t="s">
        <v>3412</v>
      </c>
      <c r="AZ50" s="163">
        <f t="shared" si="18"/>
        <v>126</v>
      </c>
      <c r="BA50" s="115">
        <v>65</v>
      </c>
      <c r="BB50" s="115">
        <v>61</v>
      </c>
      <c r="BC50" s="116">
        <v>70</v>
      </c>
      <c r="BD50" s="162" t="s">
        <v>3413</v>
      </c>
      <c r="BE50" s="163">
        <v>216</v>
      </c>
      <c r="BF50" s="168">
        <v>96</v>
      </c>
      <c r="BG50" s="168">
        <v>120</v>
      </c>
      <c r="BH50" s="169">
        <v>141</v>
      </c>
    </row>
    <row r="51" spans="1:60" s="178" customFormat="1" ht="14.25" customHeight="1">
      <c r="A51" s="597" t="s">
        <v>3414</v>
      </c>
      <c r="B51" s="533">
        <v>102</v>
      </c>
      <c r="C51" s="530">
        <v>54</v>
      </c>
      <c r="D51" s="530">
        <v>48</v>
      </c>
      <c r="E51" s="598">
        <v>67</v>
      </c>
      <c r="F51" s="591" t="s">
        <v>3415</v>
      </c>
      <c r="G51" s="475">
        <f t="shared" si="11"/>
        <v>150</v>
      </c>
      <c r="H51" s="481">
        <v>75</v>
      </c>
      <c r="I51" s="481">
        <v>75</v>
      </c>
      <c r="J51" s="482">
        <v>81</v>
      </c>
      <c r="K51" s="162" t="s">
        <v>3416</v>
      </c>
      <c r="L51" s="163">
        <f t="shared" si="12"/>
        <v>115</v>
      </c>
      <c r="M51" s="115">
        <v>57</v>
      </c>
      <c r="N51" s="115">
        <v>58</v>
      </c>
      <c r="O51" s="116">
        <v>70</v>
      </c>
      <c r="P51" s="162" t="s">
        <v>2327</v>
      </c>
      <c r="Q51" s="163">
        <f t="shared" si="13"/>
        <v>97</v>
      </c>
      <c r="R51" s="168">
        <v>46</v>
      </c>
      <c r="S51" s="168">
        <v>51</v>
      </c>
      <c r="T51" s="169">
        <v>57</v>
      </c>
      <c r="U51" s="162" t="s">
        <v>1766</v>
      </c>
      <c r="V51" s="163">
        <f t="shared" si="14"/>
        <v>343</v>
      </c>
      <c r="W51" s="411">
        <v>172</v>
      </c>
      <c r="X51" s="411">
        <v>171</v>
      </c>
      <c r="Y51" s="422">
        <v>194</v>
      </c>
      <c r="Z51" s="162" t="s">
        <v>3417</v>
      </c>
      <c r="AA51" s="163">
        <f t="shared" si="15"/>
        <v>162</v>
      </c>
      <c r="AB51" s="401">
        <v>82</v>
      </c>
      <c r="AC51" s="401">
        <v>80</v>
      </c>
      <c r="AD51" s="402">
        <v>88</v>
      </c>
      <c r="AE51" s="162" t="s">
        <v>3418</v>
      </c>
      <c r="AF51" s="163">
        <v>257</v>
      </c>
      <c r="AG51" s="115">
        <v>123</v>
      </c>
      <c r="AH51" s="115">
        <v>134</v>
      </c>
      <c r="AI51" s="116">
        <v>165</v>
      </c>
      <c r="AJ51" s="162" t="s">
        <v>3419</v>
      </c>
      <c r="AK51" s="163">
        <f t="shared" si="16"/>
        <v>290</v>
      </c>
      <c r="AL51" s="115">
        <v>158</v>
      </c>
      <c r="AM51" s="115">
        <v>132</v>
      </c>
      <c r="AN51" s="116">
        <v>162</v>
      </c>
      <c r="AO51" s="162" t="s">
        <v>1942</v>
      </c>
      <c r="AP51" s="163">
        <f t="shared" si="17"/>
        <v>107</v>
      </c>
      <c r="AQ51" s="166">
        <v>70</v>
      </c>
      <c r="AR51" s="166">
        <v>37</v>
      </c>
      <c r="AS51" s="167">
        <v>74</v>
      </c>
      <c r="AT51" s="162" t="s">
        <v>3420</v>
      </c>
      <c r="AU51" s="168">
        <v>101</v>
      </c>
      <c r="AV51" s="168">
        <v>45</v>
      </c>
      <c r="AW51" s="168">
        <v>56</v>
      </c>
      <c r="AX51" s="169">
        <v>60</v>
      </c>
      <c r="AY51" s="162" t="s">
        <v>3421</v>
      </c>
      <c r="AZ51" s="163">
        <f t="shared" si="18"/>
        <v>124</v>
      </c>
      <c r="BA51" s="115">
        <v>64</v>
      </c>
      <c r="BB51" s="115">
        <v>60</v>
      </c>
      <c r="BC51" s="116">
        <v>71</v>
      </c>
      <c r="BD51" s="101" t="s">
        <v>221</v>
      </c>
      <c r="BE51" s="99">
        <v>7337</v>
      </c>
      <c r="BF51" s="99">
        <v>3867</v>
      </c>
      <c r="BG51" s="99">
        <v>3470</v>
      </c>
      <c r="BH51" s="100">
        <v>3814</v>
      </c>
    </row>
    <row r="52" spans="1:60" s="178" customFormat="1" ht="14.25" customHeight="1">
      <c r="A52" s="597" t="s">
        <v>3422</v>
      </c>
      <c r="B52" s="533">
        <v>145</v>
      </c>
      <c r="C52" s="530">
        <v>73</v>
      </c>
      <c r="D52" s="530">
        <v>72</v>
      </c>
      <c r="E52" s="598">
        <v>86</v>
      </c>
      <c r="F52" s="591" t="s">
        <v>3423</v>
      </c>
      <c r="G52" s="475">
        <f t="shared" si="11"/>
        <v>125</v>
      </c>
      <c r="H52" s="481">
        <v>67</v>
      </c>
      <c r="I52" s="481">
        <v>58</v>
      </c>
      <c r="J52" s="482">
        <v>82</v>
      </c>
      <c r="K52" s="562" t="s">
        <v>491</v>
      </c>
      <c r="L52" s="563">
        <f t="shared" si="12"/>
        <v>2092</v>
      </c>
      <c r="M52" s="563">
        <f>SUM(M53:M62)</f>
        <v>1049</v>
      </c>
      <c r="N52" s="563">
        <f t="shared" ref="N52:O52" si="33">SUM(N53:N62)</f>
        <v>1043</v>
      </c>
      <c r="O52" s="564">
        <f t="shared" si="33"/>
        <v>1189</v>
      </c>
      <c r="P52" s="162" t="s">
        <v>3424</v>
      </c>
      <c r="Q52" s="163">
        <f t="shared" si="13"/>
        <v>102</v>
      </c>
      <c r="R52" s="168">
        <v>52</v>
      </c>
      <c r="S52" s="168">
        <v>50</v>
      </c>
      <c r="T52" s="169">
        <v>57</v>
      </c>
      <c r="U52" s="162" t="s">
        <v>1773</v>
      </c>
      <c r="V52" s="163">
        <f t="shared" si="14"/>
        <v>148</v>
      </c>
      <c r="W52" s="411">
        <v>72</v>
      </c>
      <c r="X52" s="411">
        <v>76</v>
      </c>
      <c r="Y52" s="422">
        <v>81</v>
      </c>
      <c r="Z52" s="162" t="s">
        <v>3425</v>
      </c>
      <c r="AA52" s="163">
        <f t="shared" si="15"/>
        <v>229</v>
      </c>
      <c r="AB52" s="401">
        <v>121</v>
      </c>
      <c r="AC52" s="401">
        <v>108</v>
      </c>
      <c r="AD52" s="402">
        <v>125</v>
      </c>
      <c r="AE52" s="162" t="s">
        <v>3426</v>
      </c>
      <c r="AF52" s="163">
        <v>89</v>
      </c>
      <c r="AG52" s="115">
        <v>46</v>
      </c>
      <c r="AH52" s="115">
        <v>43</v>
      </c>
      <c r="AI52" s="116">
        <v>52</v>
      </c>
      <c r="AJ52" s="162" t="s">
        <v>3427</v>
      </c>
      <c r="AK52" s="163">
        <f t="shared" si="16"/>
        <v>211</v>
      </c>
      <c r="AL52" s="115">
        <v>118</v>
      </c>
      <c r="AM52" s="115">
        <v>93</v>
      </c>
      <c r="AN52" s="116">
        <v>109</v>
      </c>
      <c r="AO52" s="162" t="s">
        <v>1948</v>
      </c>
      <c r="AP52" s="163">
        <f t="shared" si="17"/>
        <v>126</v>
      </c>
      <c r="AQ52" s="166">
        <v>77</v>
      </c>
      <c r="AR52" s="166">
        <v>49</v>
      </c>
      <c r="AS52" s="167">
        <v>82</v>
      </c>
      <c r="AT52" s="162" t="s">
        <v>3428</v>
      </c>
      <c r="AU52" s="168">
        <v>50</v>
      </c>
      <c r="AV52" s="168">
        <v>28</v>
      </c>
      <c r="AW52" s="168">
        <v>22</v>
      </c>
      <c r="AX52" s="169">
        <v>27</v>
      </c>
      <c r="AY52" s="162" t="s">
        <v>3429</v>
      </c>
      <c r="AZ52" s="163">
        <f t="shared" si="18"/>
        <v>151</v>
      </c>
      <c r="BA52" s="115">
        <v>79</v>
      </c>
      <c r="BB52" s="115">
        <v>72</v>
      </c>
      <c r="BC52" s="116">
        <v>92</v>
      </c>
      <c r="BD52" s="162" t="s">
        <v>3430</v>
      </c>
      <c r="BE52" s="163">
        <v>813</v>
      </c>
      <c r="BF52" s="179">
        <v>391</v>
      </c>
      <c r="BG52" s="179">
        <v>422</v>
      </c>
      <c r="BH52" s="180">
        <v>470</v>
      </c>
    </row>
    <row r="53" spans="1:60" s="178" customFormat="1" ht="14.25" customHeight="1">
      <c r="A53" s="597" t="s">
        <v>3431</v>
      </c>
      <c r="B53" s="533">
        <v>144</v>
      </c>
      <c r="C53" s="530">
        <v>67</v>
      </c>
      <c r="D53" s="530">
        <v>77</v>
      </c>
      <c r="E53" s="598">
        <v>92</v>
      </c>
      <c r="F53" s="591" t="s">
        <v>3432</v>
      </c>
      <c r="G53" s="475">
        <f t="shared" si="11"/>
        <v>132</v>
      </c>
      <c r="H53" s="481">
        <v>67</v>
      </c>
      <c r="I53" s="481">
        <v>65</v>
      </c>
      <c r="J53" s="482">
        <v>81</v>
      </c>
      <c r="K53" s="162" t="s">
        <v>2160</v>
      </c>
      <c r="L53" s="163">
        <f t="shared" si="12"/>
        <v>555</v>
      </c>
      <c r="M53" s="115">
        <v>270</v>
      </c>
      <c r="N53" s="115">
        <v>285</v>
      </c>
      <c r="O53" s="116">
        <v>317</v>
      </c>
      <c r="P53" s="162" t="s">
        <v>3433</v>
      </c>
      <c r="Q53" s="163">
        <f t="shared" si="13"/>
        <v>107</v>
      </c>
      <c r="R53" s="168">
        <v>49</v>
      </c>
      <c r="S53" s="168">
        <v>58</v>
      </c>
      <c r="T53" s="169">
        <v>69</v>
      </c>
      <c r="U53" s="162" t="s">
        <v>3434</v>
      </c>
      <c r="V53" s="163">
        <f t="shared" si="14"/>
        <v>114</v>
      </c>
      <c r="W53" s="411">
        <v>60</v>
      </c>
      <c r="X53" s="411">
        <v>54</v>
      </c>
      <c r="Y53" s="422">
        <v>62</v>
      </c>
      <c r="Z53" s="162" t="s">
        <v>3435</v>
      </c>
      <c r="AA53" s="163">
        <f t="shared" si="15"/>
        <v>604</v>
      </c>
      <c r="AB53" s="401">
        <v>287</v>
      </c>
      <c r="AC53" s="401">
        <v>317</v>
      </c>
      <c r="AD53" s="402">
        <v>315</v>
      </c>
      <c r="AE53" s="162" t="s">
        <v>3436</v>
      </c>
      <c r="AF53" s="163">
        <v>134</v>
      </c>
      <c r="AG53" s="115">
        <v>70</v>
      </c>
      <c r="AH53" s="115">
        <v>64</v>
      </c>
      <c r="AI53" s="116">
        <v>83</v>
      </c>
      <c r="AJ53" s="162" t="s">
        <v>3437</v>
      </c>
      <c r="AK53" s="163">
        <f t="shared" si="16"/>
        <v>685</v>
      </c>
      <c r="AL53" s="115">
        <v>382</v>
      </c>
      <c r="AM53" s="115">
        <v>303</v>
      </c>
      <c r="AN53" s="116">
        <v>418</v>
      </c>
      <c r="AO53" s="162" t="s">
        <v>3438</v>
      </c>
      <c r="AP53" s="163">
        <f t="shared" si="17"/>
        <v>162</v>
      </c>
      <c r="AQ53" s="166">
        <v>83</v>
      </c>
      <c r="AR53" s="166">
        <v>79</v>
      </c>
      <c r="AS53" s="167">
        <v>96</v>
      </c>
      <c r="AT53" s="162" t="s">
        <v>3439</v>
      </c>
      <c r="AU53" s="168">
        <v>78</v>
      </c>
      <c r="AV53" s="168">
        <v>43</v>
      </c>
      <c r="AW53" s="168">
        <v>35</v>
      </c>
      <c r="AX53" s="169">
        <v>44</v>
      </c>
      <c r="AY53" s="162" t="s">
        <v>3440</v>
      </c>
      <c r="AZ53" s="163">
        <f t="shared" si="18"/>
        <v>73</v>
      </c>
      <c r="BA53" s="115">
        <v>34</v>
      </c>
      <c r="BB53" s="115">
        <v>39</v>
      </c>
      <c r="BC53" s="116">
        <v>39</v>
      </c>
      <c r="BD53" s="162" t="s">
        <v>3441</v>
      </c>
      <c r="BE53" s="163">
        <v>747</v>
      </c>
      <c r="BF53" s="179">
        <v>423</v>
      </c>
      <c r="BG53" s="179">
        <v>324</v>
      </c>
      <c r="BH53" s="180">
        <v>431</v>
      </c>
    </row>
    <row r="54" spans="1:60" s="178" customFormat="1" ht="14.25" customHeight="1">
      <c r="A54" s="597" t="s">
        <v>3442</v>
      </c>
      <c r="B54" s="533">
        <v>174</v>
      </c>
      <c r="C54" s="530">
        <v>85</v>
      </c>
      <c r="D54" s="530">
        <v>89</v>
      </c>
      <c r="E54" s="598">
        <v>111</v>
      </c>
      <c r="F54" s="592" t="s">
        <v>456</v>
      </c>
      <c r="G54" s="479">
        <f t="shared" si="11"/>
        <v>1590</v>
      </c>
      <c r="H54" s="479">
        <f>SUM(H55:H73)</f>
        <v>778</v>
      </c>
      <c r="I54" s="479">
        <f t="shared" ref="I54:J54" si="34">SUM(I55:I73)</f>
        <v>812</v>
      </c>
      <c r="J54" s="480">
        <f t="shared" si="34"/>
        <v>984</v>
      </c>
      <c r="K54" s="162" t="s">
        <v>2169</v>
      </c>
      <c r="L54" s="163">
        <f t="shared" si="12"/>
        <v>105</v>
      </c>
      <c r="M54" s="115">
        <v>52</v>
      </c>
      <c r="N54" s="115">
        <v>53</v>
      </c>
      <c r="O54" s="116">
        <v>62</v>
      </c>
      <c r="P54" s="162" t="s">
        <v>3443</v>
      </c>
      <c r="Q54" s="163">
        <f t="shared" si="13"/>
        <v>124</v>
      </c>
      <c r="R54" s="168">
        <v>65</v>
      </c>
      <c r="S54" s="168">
        <v>59</v>
      </c>
      <c r="T54" s="169">
        <v>74</v>
      </c>
      <c r="U54" s="162" t="s">
        <v>3444</v>
      </c>
      <c r="V54" s="163">
        <f t="shared" si="14"/>
        <v>334</v>
      </c>
      <c r="W54" s="411">
        <v>162</v>
      </c>
      <c r="X54" s="411">
        <v>172</v>
      </c>
      <c r="Y54" s="422">
        <v>190</v>
      </c>
      <c r="Z54" s="162" t="s">
        <v>3445</v>
      </c>
      <c r="AA54" s="163">
        <f t="shared" si="15"/>
        <v>9</v>
      </c>
      <c r="AB54" s="401">
        <v>5</v>
      </c>
      <c r="AC54" s="401">
        <v>4</v>
      </c>
      <c r="AD54" s="402">
        <v>5</v>
      </c>
      <c r="AE54" s="162" t="s">
        <v>3446</v>
      </c>
      <c r="AF54" s="163">
        <v>107</v>
      </c>
      <c r="AG54" s="115">
        <v>54</v>
      </c>
      <c r="AH54" s="115">
        <v>53</v>
      </c>
      <c r="AI54" s="116">
        <v>67</v>
      </c>
      <c r="AJ54" s="162" t="s">
        <v>3447</v>
      </c>
      <c r="AK54" s="163">
        <f t="shared" si="16"/>
        <v>256</v>
      </c>
      <c r="AL54" s="115">
        <v>136</v>
      </c>
      <c r="AM54" s="115">
        <v>120</v>
      </c>
      <c r="AN54" s="116">
        <v>147</v>
      </c>
      <c r="AO54" s="162" t="s">
        <v>3448</v>
      </c>
      <c r="AP54" s="163">
        <f t="shared" si="17"/>
        <v>316</v>
      </c>
      <c r="AQ54" s="166">
        <v>156</v>
      </c>
      <c r="AR54" s="166">
        <v>160</v>
      </c>
      <c r="AS54" s="167">
        <v>162</v>
      </c>
      <c r="AT54" s="162" t="s">
        <v>3449</v>
      </c>
      <c r="AU54" s="168">
        <v>57</v>
      </c>
      <c r="AV54" s="168">
        <v>29</v>
      </c>
      <c r="AW54" s="168">
        <v>28</v>
      </c>
      <c r="AX54" s="169">
        <v>40</v>
      </c>
      <c r="AY54" s="162" t="s">
        <v>2228</v>
      </c>
      <c r="AZ54" s="163">
        <f t="shared" si="18"/>
        <v>106</v>
      </c>
      <c r="BA54" s="115">
        <v>53</v>
      </c>
      <c r="BB54" s="115">
        <v>53</v>
      </c>
      <c r="BC54" s="116">
        <v>67</v>
      </c>
      <c r="BD54" s="162" t="s">
        <v>3450</v>
      </c>
      <c r="BE54" s="163">
        <v>374</v>
      </c>
      <c r="BF54" s="179">
        <v>198</v>
      </c>
      <c r="BG54" s="179">
        <v>176</v>
      </c>
      <c r="BH54" s="180">
        <v>207</v>
      </c>
    </row>
    <row r="55" spans="1:60" s="178" customFormat="1" ht="14.25" customHeight="1">
      <c r="A55" s="597" t="s">
        <v>1697</v>
      </c>
      <c r="B55" s="533">
        <v>86</v>
      </c>
      <c r="C55" s="530">
        <v>43</v>
      </c>
      <c r="D55" s="530">
        <v>43</v>
      </c>
      <c r="E55" s="598">
        <v>56</v>
      </c>
      <c r="F55" s="591" t="s">
        <v>3451</v>
      </c>
      <c r="G55" s="475">
        <f t="shared" si="11"/>
        <v>58</v>
      </c>
      <c r="H55" s="476">
        <v>29</v>
      </c>
      <c r="I55" s="476">
        <v>29</v>
      </c>
      <c r="J55" s="477">
        <v>40</v>
      </c>
      <c r="K55" s="162" t="s">
        <v>3452</v>
      </c>
      <c r="L55" s="163">
        <f t="shared" si="12"/>
        <v>270</v>
      </c>
      <c r="M55" s="115">
        <v>138</v>
      </c>
      <c r="N55" s="115">
        <v>132</v>
      </c>
      <c r="O55" s="116">
        <v>158</v>
      </c>
      <c r="P55" s="162" t="s">
        <v>3453</v>
      </c>
      <c r="Q55" s="163">
        <f t="shared" si="13"/>
        <v>120</v>
      </c>
      <c r="R55" s="168">
        <v>64</v>
      </c>
      <c r="S55" s="168">
        <v>56</v>
      </c>
      <c r="T55" s="169">
        <v>76</v>
      </c>
      <c r="U55" s="162" t="s">
        <v>3454</v>
      </c>
      <c r="V55" s="163">
        <f t="shared" si="14"/>
        <v>213</v>
      </c>
      <c r="W55" s="411">
        <v>90</v>
      </c>
      <c r="X55" s="411">
        <v>123</v>
      </c>
      <c r="Y55" s="422">
        <v>131</v>
      </c>
      <c r="Z55" s="162" t="s">
        <v>2028</v>
      </c>
      <c r="AA55" s="163">
        <f t="shared" si="15"/>
        <v>126</v>
      </c>
      <c r="AB55" s="401">
        <v>54</v>
      </c>
      <c r="AC55" s="401">
        <v>72</v>
      </c>
      <c r="AD55" s="402">
        <v>70</v>
      </c>
      <c r="AE55" s="162" t="s">
        <v>3455</v>
      </c>
      <c r="AF55" s="163">
        <v>111</v>
      </c>
      <c r="AG55" s="115">
        <v>55</v>
      </c>
      <c r="AH55" s="115">
        <v>56</v>
      </c>
      <c r="AI55" s="116">
        <v>70</v>
      </c>
      <c r="AJ55" s="162" t="s">
        <v>3456</v>
      </c>
      <c r="AK55" s="163">
        <f t="shared" si="16"/>
        <v>125</v>
      </c>
      <c r="AL55" s="115">
        <v>64</v>
      </c>
      <c r="AM55" s="115">
        <v>61</v>
      </c>
      <c r="AN55" s="116">
        <v>77</v>
      </c>
      <c r="AO55" s="162" t="s">
        <v>3457</v>
      </c>
      <c r="AP55" s="163">
        <f t="shared" si="17"/>
        <v>336</v>
      </c>
      <c r="AQ55" s="166">
        <v>167</v>
      </c>
      <c r="AR55" s="166">
        <v>169</v>
      </c>
      <c r="AS55" s="167">
        <v>193</v>
      </c>
      <c r="AT55" s="162" t="s">
        <v>3458</v>
      </c>
      <c r="AU55" s="168">
        <v>35</v>
      </c>
      <c r="AV55" s="168">
        <v>17</v>
      </c>
      <c r="AW55" s="168">
        <v>18</v>
      </c>
      <c r="AX55" s="169">
        <v>24</v>
      </c>
      <c r="AY55" s="162" t="s">
        <v>2234</v>
      </c>
      <c r="AZ55" s="163">
        <f t="shared" si="18"/>
        <v>166</v>
      </c>
      <c r="BA55" s="115">
        <v>86</v>
      </c>
      <c r="BB55" s="115">
        <v>80</v>
      </c>
      <c r="BC55" s="116">
        <v>97</v>
      </c>
      <c r="BD55" s="162" t="s">
        <v>3459</v>
      </c>
      <c r="BE55" s="163">
        <v>390</v>
      </c>
      <c r="BF55" s="179">
        <v>204</v>
      </c>
      <c r="BG55" s="179">
        <v>186</v>
      </c>
      <c r="BH55" s="180">
        <v>194</v>
      </c>
    </row>
    <row r="56" spans="1:60" s="178" customFormat="1" ht="14.25" customHeight="1">
      <c r="A56" s="597" t="s">
        <v>3460</v>
      </c>
      <c r="B56" s="533">
        <v>179</v>
      </c>
      <c r="C56" s="530">
        <v>87</v>
      </c>
      <c r="D56" s="530">
        <v>92</v>
      </c>
      <c r="E56" s="598">
        <v>100</v>
      </c>
      <c r="F56" s="591" t="s">
        <v>3461</v>
      </c>
      <c r="G56" s="475">
        <f t="shared" si="11"/>
        <v>55</v>
      </c>
      <c r="H56" s="476">
        <v>29</v>
      </c>
      <c r="I56" s="476">
        <v>26</v>
      </c>
      <c r="J56" s="477">
        <v>31</v>
      </c>
      <c r="K56" s="162" t="s">
        <v>3462</v>
      </c>
      <c r="L56" s="163">
        <f t="shared" si="12"/>
        <v>50</v>
      </c>
      <c r="M56" s="115">
        <v>27</v>
      </c>
      <c r="N56" s="115">
        <v>23</v>
      </c>
      <c r="O56" s="116">
        <v>30</v>
      </c>
      <c r="P56" s="101" t="s">
        <v>474</v>
      </c>
      <c r="Q56" s="99">
        <f t="shared" si="13"/>
        <v>1876</v>
      </c>
      <c r="R56" s="99">
        <f>SUM(R57:R74)</f>
        <v>1014</v>
      </c>
      <c r="S56" s="99">
        <f t="shared" ref="S56:T56" si="35">SUM(S57:S74)</f>
        <v>862</v>
      </c>
      <c r="T56" s="100">
        <f t="shared" si="35"/>
        <v>822</v>
      </c>
      <c r="U56" s="162" t="s">
        <v>3463</v>
      </c>
      <c r="V56" s="163">
        <f t="shared" si="14"/>
        <v>104</v>
      </c>
      <c r="W56" s="411">
        <v>46</v>
      </c>
      <c r="X56" s="411">
        <v>58</v>
      </c>
      <c r="Y56" s="422">
        <v>64</v>
      </c>
      <c r="Z56" s="162" t="s">
        <v>1036</v>
      </c>
      <c r="AA56" s="163">
        <f t="shared" si="15"/>
        <v>320</v>
      </c>
      <c r="AB56" s="401">
        <v>213</v>
      </c>
      <c r="AC56" s="401">
        <v>107</v>
      </c>
      <c r="AD56" s="402">
        <v>137</v>
      </c>
      <c r="AE56" s="162" t="s">
        <v>3464</v>
      </c>
      <c r="AF56" s="163">
        <v>70</v>
      </c>
      <c r="AG56" s="115">
        <v>42</v>
      </c>
      <c r="AH56" s="115">
        <v>28</v>
      </c>
      <c r="AI56" s="116">
        <v>50</v>
      </c>
      <c r="AJ56" s="162" t="s">
        <v>3465</v>
      </c>
      <c r="AK56" s="163">
        <f t="shared" si="16"/>
        <v>124</v>
      </c>
      <c r="AL56" s="115">
        <v>66</v>
      </c>
      <c r="AM56" s="115">
        <v>58</v>
      </c>
      <c r="AN56" s="116">
        <v>71</v>
      </c>
      <c r="AO56" s="101" t="s">
        <v>338</v>
      </c>
      <c r="AP56" s="616">
        <v>24345</v>
      </c>
      <c r="AQ56" s="617">
        <v>12664</v>
      </c>
      <c r="AR56" s="617">
        <v>11681</v>
      </c>
      <c r="AS56" s="618">
        <v>10669</v>
      </c>
      <c r="AT56" s="162" t="s">
        <v>3466</v>
      </c>
      <c r="AU56" s="168">
        <v>126</v>
      </c>
      <c r="AV56" s="168">
        <v>70</v>
      </c>
      <c r="AW56" s="168">
        <v>56</v>
      </c>
      <c r="AX56" s="169">
        <v>81</v>
      </c>
      <c r="AY56" s="162" t="s">
        <v>3467</v>
      </c>
      <c r="AZ56" s="163">
        <f t="shared" si="18"/>
        <v>108</v>
      </c>
      <c r="BA56" s="115">
        <v>52</v>
      </c>
      <c r="BB56" s="115">
        <v>56</v>
      </c>
      <c r="BC56" s="116">
        <v>58</v>
      </c>
      <c r="BD56" s="162" t="s">
        <v>3468</v>
      </c>
      <c r="BE56" s="163">
        <v>104</v>
      </c>
      <c r="BF56" s="179">
        <v>58</v>
      </c>
      <c r="BG56" s="179">
        <v>46</v>
      </c>
      <c r="BH56" s="180">
        <v>58</v>
      </c>
    </row>
    <row r="57" spans="1:60" s="178" customFormat="1" ht="14.25" customHeight="1">
      <c r="A57" s="597" t="s">
        <v>3469</v>
      </c>
      <c r="B57" s="533">
        <v>44</v>
      </c>
      <c r="C57" s="530">
        <v>26</v>
      </c>
      <c r="D57" s="530">
        <v>18</v>
      </c>
      <c r="E57" s="598">
        <v>29</v>
      </c>
      <c r="F57" s="591" t="s">
        <v>3470</v>
      </c>
      <c r="G57" s="475">
        <f t="shared" si="11"/>
        <v>27</v>
      </c>
      <c r="H57" s="476">
        <v>11</v>
      </c>
      <c r="I57" s="476">
        <v>16</v>
      </c>
      <c r="J57" s="477">
        <v>20</v>
      </c>
      <c r="K57" s="162" t="s">
        <v>3471</v>
      </c>
      <c r="L57" s="163">
        <f t="shared" si="12"/>
        <v>110</v>
      </c>
      <c r="M57" s="115">
        <v>54</v>
      </c>
      <c r="N57" s="115">
        <v>56</v>
      </c>
      <c r="O57" s="116">
        <v>65</v>
      </c>
      <c r="P57" s="162" t="s">
        <v>3472</v>
      </c>
      <c r="Q57" s="163">
        <f t="shared" si="13"/>
        <v>98</v>
      </c>
      <c r="R57" s="168">
        <v>55</v>
      </c>
      <c r="S57" s="168">
        <v>43</v>
      </c>
      <c r="T57" s="169">
        <v>48</v>
      </c>
      <c r="U57" s="101" t="s">
        <v>480</v>
      </c>
      <c r="V57" s="99">
        <f t="shared" si="14"/>
        <v>2310</v>
      </c>
      <c r="W57" s="99">
        <f>SUM(W58:W79)</f>
        <v>1127</v>
      </c>
      <c r="X57" s="99">
        <f t="shared" ref="X57:Y57" si="36">SUM(X58:X79)</f>
        <v>1183</v>
      </c>
      <c r="Y57" s="100">
        <f t="shared" si="36"/>
        <v>1468</v>
      </c>
      <c r="Z57" s="162" t="s">
        <v>1044</v>
      </c>
      <c r="AA57" s="163">
        <f t="shared" si="15"/>
        <v>77</v>
      </c>
      <c r="AB57" s="401">
        <v>38</v>
      </c>
      <c r="AC57" s="401">
        <v>39</v>
      </c>
      <c r="AD57" s="402">
        <v>46</v>
      </c>
      <c r="AE57" s="162" t="s">
        <v>3473</v>
      </c>
      <c r="AF57" s="163">
        <v>84</v>
      </c>
      <c r="AG57" s="115">
        <v>44</v>
      </c>
      <c r="AH57" s="115">
        <v>40</v>
      </c>
      <c r="AI57" s="116">
        <v>46</v>
      </c>
      <c r="AJ57" s="162" t="s">
        <v>3474</v>
      </c>
      <c r="AK57" s="163">
        <f t="shared" si="16"/>
        <v>102</v>
      </c>
      <c r="AL57" s="115">
        <v>57</v>
      </c>
      <c r="AM57" s="115">
        <v>45</v>
      </c>
      <c r="AN57" s="116">
        <v>54</v>
      </c>
      <c r="AO57" s="162" t="s">
        <v>3475</v>
      </c>
      <c r="AP57" s="619">
        <v>159</v>
      </c>
      <c r="AQ57" s="411">
        <v>75</v>
      </c>
      <c r="AR57" s="411">
        <v>84</v>
      </c>
      <c r="AS57" s="422">
        <v>94</v>
      </c>
      <c r="AT57" s="162" t="s">
        <v>3476</v>
      </c>
      <c r="AU57" s="168">
        <v>42</v>
      </c>
      <c r="AV57" s="168">
        <v>19</v>
      </c>
      <c r="AW57" s="168">
        <v>23</v>
      </c>
      <c r="AX57" s="169">
        <v>26</v>
      </c>
      <c r="AY57" s="162" t="s">
        <v>3477</v>
      </c>
      <c r="AZ57" s="163">
        <f t="shared" si="18"/>
        <v>135</v>
      </c>
      <c r="BA57" s="115">
        <v>72</v>
      </c>
      <c r="BB57" s="115">
        <v>63</v>
      </c>
      <c r="BC57" s="116">
        <v>73</v>
      </c>
      <c r="BD57" s="162" t="s">
        <v>3478</v>
      </c>
      <c r="BE57" s="163">
        <v>129</v>
      </c>
      <c r="BF57" s="179">
        <v>75</v>
      </c>
      <c r="BG57" s="179">
        <v>54</v>
      </c>
      <c r="BH57" s="180">
        <v>85</v>
      </c>
    </row>
    <row r="58" spans="1:60" s="178" customFormat="1" ht="14.25" customHeight="1">
      <c r="A58" s="597" t="s">
        <v>3479</v>
      </c>
      <c r="B58" s="533">
        <v>117</v>
      </c>
      <c r="C58" s="530">
        <v>61</v>
      </c>
      <c r="D58" s="530">
        <v>56</v>
      </c>
      <c r="E58" s="598">
        <v>75</v>
      </c>
      <c r="F58" s="591" t="s">
        <v>3480</v>
      </c>
      <c r="G58" s="475">
        <f t="shared" si="11"/>
        <v>99</v>
      </c>
      <c r="H58" s="476">
        <v>50</v>
      </c>
      <c r="I58" s="476">
        <v>49</v>
      </c>
      <c r="J58" s="477">
        <v>67</v>
      </c>
      <c r="K58" s="162" t="s">
        <v>3481</v>
      </c>
      <c r="L58" s="163">
        <f t="shared" si="12"/>
        <v>83</v>
      </c>
      <c r="M58" s="115">
        <v>45</v>
      </c>
      <c r="N58" s="115">
        <v>38</v>
      </c>
      <c r="O58" s="116">
        <v>54</v>
      </c>
      <c r="P58" s="162" t="s">
        <v>3482</v>
      </c>
      <c r="Q58" s="163">
        <f t="shared" si="13"/>
        <v>124</v>
      </c>
      <c r="R58" s="168">
        <v>73</v>
      </c>
      <c r="S58" s="168">
        <v>51</v>
      </c>
      <c r="T58" s="169">
        <v>58</v>
      </c>
      <c r="U58" s="162" t="s">
        <v>3483</v>
      </c>
      <c r="V58" s="163">
        <f t="shared" si="14"/>
        <v>451</v>
      </c>
      <c r="W58" s="115">
        <v>221</v>
      </c>
      <c r="X58" s="115">
        <v>230</v>
      </c>
      <c r="Y58" s="116">
        <v>292</v>
      </c>
      <c r="Z58" s="162" t="s">
        <v>728</v>
      </c>
      <c r="AA58" s="163">
        <f t="shared" si="15"/>
        <v>187</v>
      </c>
      <c r="AB58" s="401">
        <v>89</v>
      </c>
      <c r="AC58" s="401">
        <v>98</v>
      </c>
      <c r="AD58" s="402">
        <v>112</v>
      </c>
      <c r="AE58" s="162" t="s">
        <v>3484</v>
      </c>
      <c r="AF58" s="163">
        <v>147</v>
      </c>
      <c r="AG58" s="115">
        <v>72</v>
      </c>
      <c r="AH58" s="115">
        <v>75</v>
      </c>
      <c r="AI58" s="116">
        <v>94</v>
      </c>
      <c r="AJ58" s="162" t="s">
        <v>3485</v>
      </c>
      <c r="AK58" s="163">
        <f t="shared" si="16"/>
        <v>101</v>
      </c>
      <c r="AL58" s="115">
        <v>63</v>
      </c>
      <c r="AM58" s="115">
        <v>38</v>
      </c>
      <c r="AN58" s="116">
        <v>63</v>
      </c>
      <c r="AO58" s="162" t="s">
        <v>3486</v>
      </c>
      <c r="AP58" s="619">
        <v>433</v>
      </c>
      <c r="AQ58" s="411">
        <v>235</v>
      </c>
      <c r="AR58" s="411">
        <v>198</v>
      </c>
      <c r="AS58" s="422">
        <v>221</v>
      </c>
      <c r="AT58" s="162" t="s">
        <v>3487</v>
      </c>
      <c r="AU58" s="168">
        <v>51</v>
      </c>
      <c r="AV58" s="168">
        <v>29</v>
      </c>
      <c r="AW58" s="168">
        <v>22</v>
      </c>
      <c r="AX58" s="169">
        <v>36</v>
      </c>
      <c r="AY58" s="101" t="s">
        <v>347</v>
      </c>
      <c r="AZ58" s="99">
        <f t="shared" si="18"/>
        <v>2077</v>
      </c>
      <c r="BA58" s="99">
        <f>SUM(BA59:BA70)</f>
        <v>1005</v>
      </c>
      <c r="BB58" s="99">
        <f t="shared" ref="BB58:BC58" si="37">SUM(BB59:BB70)</f>
        <v>1072</v>
      </c>
      <c r="BC58" s="100">
        <f t="shared" si="37"/>
        <v>1144</v>
      </c>
      <c r="BD58" s="162" t="s">
        <v>3488</v>
      </c>
      <c r="BE58" s="163">
        <v>90</v>
      </c>
      <c r="BF58" s="179">
        <v>38</v>
      </c>
      <c r="BG58" s="179">
        <v>52</v>
      </c>
      <c r="BH58" s="180">
        <v>52</v>
      </c>
    </row>
    <row r="59" spans="1:60" s="178" customFormat="1" ht="14.25" customHeight="1">
      <c r="A59" s="597" t="s">
        <v>3489</v>
      </c>
      <c r="B59" s="533">
        <v>112</v>
      </c>
      <c r="C59" s="530">
        <v>62</v>
      </c>
      <c r="D59" s="530">
        <v>50</v>
      </c>
      <c r="E59" s="598">
        <v>64</v>
      </c>
      <c r="F59" s="591" t="s">
        <v>3490</v>
      </c>
      <c r="G59" s="475">
        <f t="shared" si="11"/>
        <v>48</v>
      </c>
      <c r="H59" s="476">
        <v>24</v>
      </c>
      <c r="I59" s="476">
        <v>24</v>
      </c>
      <c r="J59" s="477">
        <v>38</v>
      </c>
      <c r="K59" s="162" t="s">
        <v>3491</v>
      </c>
      <c r="L59" s="163">
        <f t="shared" si="12"/>
        <v>181</v>
      </c>
      <c r="M59" s="115">
        <v>86</v>
      </c>
      <c r="N59" s="115">
        <v>95</v>
      </c>
      <c r="O59" s="116">
        <v>109</v>
      </c>
      <c r="P59" s="162" t="s">
        <v>3492</v>
      </c>
      <c r="Q59" s="163">
        <f t="shared" si="13"/>
        <v>28</v>
      </c>
      <c r="R59" s="168">
        <v>17</v>
      </c>
      <c r="S59" s="168">
        <v>11</v>
      </c>
      <c r="T59" s="169">
        <v>11</v>
      </c>
      <c r="U59" s="162" t="s">
        <v>3493</v>
      </c>
      <c r="V59" s="163">
        <f t="shared" si="14"/>
        <v>79</v>
      </c>
      <c r="W59" s="115">
        <v>34</v>
      </c>
      <c r="X59" s="115">
        <v>45</v>
      </c>
      <c r="Y59" s="116">
        <v>57</v>
      </c>
      <c r="Z59" s="162" t="s">
        <v>3494</v>
      </c>
      <c r="AA59" s="163">
        <f t="shared" si="15"/>
        <v>218</v>
      </c>
      <c r="AB59" s="401">
        <v>110</v>
      </c>
      <c r="AC59" s="401">
        <v>108</v>
      </c>
      <c r="AD59" s="402">
        <v>140</v>
      </c>
      <c r="AE59" s="162" t="s">
        <v>3495</v>
      </c>
      <c r="AF59" s="163">
        <v>103</v>
      </c>
      <c r="AG59" s="115">
        <v>59</v>
      </c>
      <c r="AH59" s="115">
        <v>44</v>
      </c>
      <c r="AI59" s="116">
        <v>70</v>
      </c>
      <c r="AJ59" s="162" t="s">
        <v>3496</v>
      </c>
      <c r="AK59" s="163">
        <f t="shared" si="16"/>
        <v>89</v>
      </c>
      <c r="AL59" s="115">
        <v>44</v>
      </c>
      <c r="AM59" s="115">
        <v>45</v>
      </c>
      <c r="AN59" s="116">
        <v>53</v>
      </c>
      <c r="AO59" s="162" t="s">
        <v>3497</v>
      </c>
      <c r="AP59" s="619">
        <v>642</v>
      </c>
      <c r="AQ59" s="411">
        <v>343</v>
      </c>
      <c r="AR59" s="411">
        <v>299</v>
      </c>
      <c r="AS59" s="422">
        <v>271</v>
      </c>
      <c r="AT59" s="162" t="s">
        <v>3498</v>
      </c>
      <c r="AU59" s="168">
        <v>77</v>
      </c>
      <c r="AV59" s="168">
        <v>44</v>
      </c>
      <c r="AW59" s="168">
        <v>33</v>
      </c>
      <c r="AX59" s="169">
        <v>46</v>
      </c>
      <c r="AY59" s="162" t="s">
        <v>3499</v>
      </c>
      <c r="AZ59" s="163">
        <f t="shared" si="18"/>
        <v>173</v>
      </c>
      <c r="BA59" s="181">
        <v>76</v>
      </c>
      <c r="BB59" s="181">
        <v>97</v>
      </c>
      <c r="BC59" s="182">
        <v>102</v>
      </c>
      <c r="BD59" s="162" t="s">
        <v>3500</v>
      </c>
      <c r="BE59" s="163">
        <v>2692</v>
      </c>
      <c r="BF59" s="179">
        <v>1453</v>
      </c>
      <c r="BG59" s="179">
        <v>1239</v>
      </c>
      <c r="BH59" s="180">
        <v>1034</v>
      </c>
    </row>
    <row r="60" spans="1:60" s="178" customFormat="1" ht="14.25" customHeight="1">
      <c r="A60" s="597" t="s">
        <v>842</v>
      </c>
      <c r="B60" s="533">
        <v>51</v>
      </c>
      <c r="C60" s="530">
        <v>33</v>
      </c>
      <c r="D60" s="530">
        <v>18</v>
      </c>
      <c r="E60" s="598">
        <v>34</v>
      </c>
      <c r="F60" s="591" t="s">
        <v>3501</v>
      </c>
      <c r="G60" s="475">
        <f t="shared" si="11"/>
        <v>80</v>
      </c>
      <c r="H60" s="476">
        <v>42</v>
      </c>
      <c r="I60" s="476">
        <v>38</v>
      </c>
      <c r="J60" s="477">
        <v>52</v>
      </c>
      <c r="K60" s="162" t="s">
        <v>3502</v>
      </c>
      <c r="L60" s="163">
        <f t="shared" si="12"/>
        <v>264</v>
      </c>
      <c r="M60" s="115">
        <v>131</v>
      </c>
      <c r="N60" s="115">
        <v>133</v>
      </c>
      <c r="O60" s="116">
        <v>135</v>
      </c>
      <c r="P60" s="162" t="s">
        <v>3503</v>
      </c>
      <c r="Q60" s="163">
        <f t="shared" si="13"/>
        <v>68</v>
      </c>
      <c r="R60" s="168">
        <v>40</v>
      </c>
      <c r="S60" s="168">
        <v>28</v>
      </c>
      <c r="T60" s="169">
        <v>27</v>
      </c>
      <c r="U60" s="162" t="s">
        <v>3504</v>
      </c>
      <c r="V60" s="163">
        <f t="shared" si="14"/>
        <v>96</v>
      </c>
      <c r="W60" s="115">
        <v>48</v>
      </c>
      <c r="X60" s="115">
        <v>48</v>
      </c>
      <c r="Y60" s="116">
        <v>61</v>
      </c>
      <c r="Z60" s="162" t="s">
        <v>3505</v>
      </c>
      <c r="AA60" s="163">
        <f t="shared" si="15"/>
        <v>102</v>
      </c>
      <c r="AB60" s="403">
        <v>48</v>
      </c>
      <c r="AC60" s="403">
        <v>54</v>
      </c>
      <c r="AD60" s="404">
        <v>51</v>
      </c>
      <c r="AE60" s="162" t="s">
        <v>3389</v>
      </c>
      <c r="AF60" s="163">
        <v>147</v>
      </c>
      <c r="AG60" s="115">
        <v>74</v>
      </c>
      <c r="AH60" s="115">
        <v>73</v>
      </c>
      <c r="AI60" s="116">
        <v>89</v>
      </c>
      <c r="AJ60" s="162" t="s">
        <v>3506</v>
      </c>
      <c r="AK60" s="163">
        <f t="shared" si="16"/>
        <v>108</v>
      </c>
      <c r="AL60" s="115">
        <v>56</v>
      </c>
      <c r="AM60" s="115">
        <v>52</v>
      </c>
      <c r="AN60" s="116">
        <v>59</v>
      </c>
      <c r="AO60" s="162" t="s">
        <v>3507</v>
      </c>
      <c r="AP60" s="619">
        <v>230</v>
      </c>
      <c r="AQ60" s="411">
        <v>126</v>
      </c>
      <c r="AR60" s="411">
        <v>104</v>
      </c>
      <c r="AS60" s="422">
        <v>114</v>
      </c>
      <c r="AT60" s="162" t="s">
        <v>2609</v>
      </c>
      <c r="AU60" s="168">
        <v>109</v>
      </c>
      <c r="AV60" s="168">
        <v>53</v>
      </c>
      <c r="AW60" s="168">
        <v>56</v>
      </c>
      <c r="AX60" s="169">
        <v>61</v>
      </c>
      <c r="AY60" s="162" t="s">
        <v>3508</v>
      </c>
      <c r="AZ60" s="163">
        <f t="shared" si="18"/>
        <v>156</v>
      </c>
      <c r="BA60" s="181">
        <v>81</v>
      </c>
      <c r="BB60" s="181">
        <v>75</v>
      </c>
      <c r="BC60" s="182">
        <v>85</v>
      </c>
      <c r="BD60" s="162" t="s">
        <v>3509</v>
      </c>
      <c r="BE60" s="163">
        <v>28</v>
      </c>
      <c r="BF60" s="179">
        <v>16</v>
      </c>
      <c r="BG60" s="179">
        <v>12</v>
      </c>
      <c r="BH60" s="180">
        <v>22</v>
      </c>
    </row>
    <row r="61" spans="1:60" s="178" customFormat="1" ht="14.25" customHeight="1">
      <c r="A61" s="597" t="s">
        <v>3510</v>
      </c>
      <c r="B61" s="533">
        <v>91</v>
      </c>
      <c r="C61" s="530">
        <v>49</v>
      </c>
      <c r="D61" s="530">
        <v>42</v>
      </c>
      <c r="E61" s="598">
        <v>57</v>
      </c>
      <c r="F61" s="591" t="s">
        <v>3511</v>
      </c>
      <c r="G61" s="475">
        <f t="shared" si="11"/>
        <v>64</v>
      </c>
      <c r="H61" s="476">
        <v>29</v>
      </c>
      <c r="I61" s="476">
        <v>35</v>
      </c>
      <c r="J61" s="477">
        <v>38</v>
      </c>
      <c r="K61" s="162" t="s">
        <v>3512</v>
      </c>
      <c r="L61" s="163">
        <f t="shared" si="12"/>
        <v>277</v>
      </c>
      <c r="M61" s="115">
        <v>141</v>
      </c>
      <c r="N61" s="115">
        <v>136</v>
      </c>
      <c r="O61" s="116">
        <v>136</v>
      </c>
      <c r="P61" s="162" t="s">
        <v>3513</v>
      </c>
      <c r="Q61" s="163">
        <f t="shared" si="13"/>
        <v>53</v>
      </c>
      <c r="R61" s="168">
        <v>30</v>
      </c>
      <c r="S61" s="168">
        <v>23</v>
      </c>
      <c r="T61" s="169">
        <v>26</v>
      </c>
      <c r="U61" s="162" t="s">
        <v>3514</v>
      </c>
      <c r="V61" s="163">
        <f t="shared" si="14"/>
        <v>57</v>
      </c>
      <c r="W61" s="115">
        <v>32</v>
      </c>
      <c r="X61" s="115">
        <v>25</v>
      </c>
      <c r="Y61" s="116">
        <v>36</v>
      </c>
      <c r="Z61" s="162" t="s">
        <v>3515</v>
      </c>
      <c r="AA61" s="163">
        <f t="shared" si="15"/>
        <v>152</v>
      </c>
      <c r="AB61" s="403">
        <v>79</v>
      </c>
      <c r="AC61" s="403">
        <v>73</v>
      </c>
      <c r="AD61" s="404">
        <v>79</v>
      </c>
      <c r="AE61" s="162" t="s">
        <v>3401</v>
      </c>
      <c r="AF61" s="163">
        <v>80</v>
      </c>
      <c r="AG61" s="115">
        <v>35</v>
      </c>
      <c r="AH61" s="115">
        <v>45</v>
      </c>
      <c r="AI61" s="116">
        <v>47</v>
      </c>
      <c r="AJ61" s="162" t="s">
        <v>3516</v>
      </c>
      <c r="AK61" s="163">
        <f t="shared" si="16"/>
        <v>179</v>
      </c>
      <c r="AL61" s="115">
        <v>104</v>
      </c>
      <c r="AM61" s="115">
        <v>75</v>
      </c>
      <c r="AN61" s="116">
        <v>103</v>
      </c>
      <c r="AO61" s="162" t="s">
        <v>3517</v>
      </c>
      <c r="AP61" s="619">
        <v>160</v>
      </c>
      <c r="AQ61" s="411">
        <v>86</v>
      </c>
      <c r="AR61" s="411">
        <v>74</v>
      </c>
      <c r="AS61" s="422">
        <v>89</v>
      </c>
      <c r="AT61" s="162" t="s">
        <v>3518</v>
      </c>
      <c r="AU61" s="168">
        <v>94</v>
      </c>
      <c r="AV61" s="168">
        <v>53</v>
      </c>
      <c r="AW61" s="168">
        <v>41</v>
      </c>
      <c r="AX61" s="169">
        <v>56</v>
      </c>
      <c r="AY61" s="162" t="s">
        <v>3519</v>
      </c>
      <c r="AZ61" s="163">
        <f t="shared" si="18"/>
        <v>216</v>
      </c>
      <c r="BA61" s="181">
        <v>109</v>
      </c>
      <c r="BB61" s="181">
        <v>107</v>
      </c>
      <c r="BC61" s="182">
        <v>125</v>
      </c>
      <c r="BD61" s="162" t="s">
        <v>3520</v>
      </c>
      <c r="BE61" s="163">
        <v>79</v>
      </c>
      <c r="BF61" s="179">
        <v>37</v>
      </c>
      <c r="BG61" s="179">
        <v>42</v>
      </c>
      <c r="BH61" s="180">
        <v>50</v>
      </c>
    </row>
    <row r="62" spans="1:60" s="178" customFormat="1" ht="14.25" customHeight="1">
      <c r="A62" s="597" t="s">
        <v>3521</v>
      </c>
      <c r="B62" s="533">
        <v>75</v>
      </c>
      <c r="C62" s="530">
        <v>42</v>
      </c>
      <c r="D62" s="530">
        <v>33</v>
      </c>
      <c r="E62" s="598">
        <v>45</v>
      </c>
      <c r="F62" s="591" t="s">
        <v>3522</v>
      </c>
      <c r="G62" s="475">
        <f t="shared" si="11"/>
        <v>51</v>
      </c>
      <c r="H62" s="476">
        <v>26</v>
      </c>
      <c r="I62" s="476">
        <v>25</v>
      </c>
      <c r="J62" s="477">
        <v>32</v>
      </c>
      <c r="K62" s="162" t="s">
        <v>3523</v>
      </c>
      <c r="L62" s="163">
        <f t="shared" si="12"/>
        <v>197</v>
      </c>
      <c r="M62" s="115">
        <v>105</v>
      </c>
      <c r="N62" s="115">
        <v>92</v>
      </c>
      <c r="O62" s="116">
        <v>123</v>
      </c>
      <c r="P62" s="162" t="s">
        <v>3524</v>
      </c>
      <c r="Q62" s="163">
        <f t="shared" si="13"/>
        <v>248</v>
      </c>
      <c r="R62" s="168">
        <v>134</v>
      </c>
      <c r="S62" s="168">
        <v>114</v>
      </c>
      <c r="T62" s="169">
        <v>115</v>
      </c>
      <c r="U62" s="162" t="s">
        <v>3525</v>
      </c>
      <c r="V62" s="163">
        <f t="shared" si="14"/>
        <v>42</v>
      </c>
      <c r="W62" s="115">
        <v>19</v>
      </c>
      <c r="X62" s="115">
        <v>23</v>
      </c>
      <c r="Y62" s="116">
        <v>26</v>
      </c>
      <c r="Z62" s="162" t="s">
        <v>2509</v>
      </c>
      <c r="AA62" s="163">
        <f t="shared" si="15"/>
        <v>143</v>
      </c>
      <c r="AB62" s="403">
        <v>74</v>
      </c>
      <c r="AC62" s="403">
        <v>69</v>
      </c>
      <c r="AD62" s="404">
        <v>77</v>
      </c>
      <c r="AE62" s="162" t="s">
        <v>2175</v>
      </c>
      <c r="AF62" s="163">
        <v>73</v>
      </c>
      <c r="AG62" s="115">
        <v>37</v>
      </c>
      <c r="AH62" s="115">
        <v>36</v>
      </c>
      <c r="AI62" s="116">
        <v>40</v>
      </c>
      <c r="AJ62" s="162" t="s">
        <v>3526</v>
      </c>
      <c r="AK62" s="163">
        <f t="shared" si="16"/>
        <v>144</v>
      </c>
      <c r="AL62" s="115">
        <v>78</v>
      </c>
      <c r="AM62" s="115">
        <v>66</v>
      </c>
      <c r="AN62" s="116">
        <v>82</v>
      </c>
      <c r="AO62" s="162" t="s">
        <v>3527</v>
      </c>
      <c r="AP62" s="619">
        <v>647</v>
      </c>
      <c r="AQ62" s="411">
        <v>340</v>
      </c>
      <c r="AR62" s="411">
        <v>307</v>
      </c>
      <c r="AS62" s="422">
        <v>320</v>
      </c>
      <c r="AT62" s="162" t="s">
        <v>3528</v>
      </c>
      <c r="AU62" s="168">
        <v>140</v>
      </c>
      <c r="AV62" s="168">
        <v>77</v>
      </c>
      <c r="AW62" s="168">
        <v>63</v>
      </c>
      <c r="AX62" s="169">
        <v>82</v>
      </c>
      <c r="AY62" s="162" t="s">
        <v>3529</v>
      </c>
      <c r="AZ62" s="163">
        <f t="shared" si="18"/>
        <v>188</v>
      </c>
      <c r="BA62" s="181">
        <v>83</v>
      </c>
      <c r="BB62" s="181">
        <v>105</v>
      </c>
      <c r="BC62" s="182">
        <v>108</v>
      </c>
      <c r="BD62" s="162" t="s">
        <v>3530</v>
      </c>
      <c r="BE62" s="163">
        <v>176</v>
      </c>
      <c r="BF62" s="179">
        <v>93</v>
      </c>
      <c r="BG62" s="179">
        <v>83</v>
      </c>
      <c r="BH62" s="180">
        <v>97</v>
      </c>
    </row>
    <row r="63" spans="1:60" s="178" customFormat="1" ht="14.25" customHeight="1">
      <c r="A63" s="597" t="s">
        <v>3531</v>
      </c>
      <c r="B63" s="533">
        <v>79</v>
      </c>
      <c r="C63" s="530">
        <v>45</v>
      </c>
      <c r="D63" s="530">
        <v>34</v>
      </c>
      <c r="E63" s="598">
        <v>54</v>
      </c>
      <c r="F63" s="591" t="s">
        <v>3532</v>
      </c>
      <c r="G63" s="475">
        <f t="shared" si="11"/>
        <v>85</v>
      </c>
      <c r="H63" s="476">
        <v>38</v>
      </c>
      <c r="I63" s="476">
        <v>47</v>
      </c>
      <c r="J63" s="477">
        <v>52</v>
      </c>
      <c r="K63" s="101" t="s">
        <v>492</v>
      </c>
      <c r="L63" s="99">
        <f t="shared" si="12"/>
        <v>2490</v>
      </c>
      <c r="M63" s="99">
        <f>SUM(M64:M82)</f>
        <v>1242</v>
      </c>
      <c r="N63" s="99">
        <f t="shared" ref="N63" si="38">SUM(N64:N82)</f>
        <v>1248</v>
      </c>
      <c r="O63" s="100">
        <f>SUM(O64:O82)</f>
        <v>1438</v>
      </c>
      <c r="P63" s="162" t="s">
        <v>3533</v>
      </c>
      <c r="Q63" s="163">
        <f t="shared" si="13"/>
        <v>66</v>
      </c>
      <c r="R63" s="168">
        <v>35</v>
      </c>
      <c r="S63" s="168">
        <v>31</v>
      </c>
      <c r="T63" s="169">
        <v>26</v>
      </c>
      <c r="U63" s="162" t="s">
        <v>3534</v>
      </c>
      <c r="V63" s="163">
        <f t="shared" si="14"/>
        <v>55</v>
      </c>
      <c r="W63" s="115">
        <v>28</v>
      </c>
      <c r="X63" s="115">
        <v>27</v>
      </c>
      <c r="Y63" s="116">
        <v>37</v>
      </c>
      <c r="Z63" s="162" t="s">
        <v>3535</v>
      </c>
      <c r="AA63" s="163">
        <f t="shared" si="15"/>
        <v>133</v>
      </c>
      <c r="AB63" s="403">
        <v>75</v>
      </c>
      <c r="AC63" s="403">
        <v>58</v>
      </c>
      <c r="AD63" s="404">
        <v>83</v>
      </c>
      <c r="AE63" s="162" t="s">
        <v>2183</v>
      </c>
      <c r="AF63" s="163">
        <v>133</v>
      </c>
      <c r="AG63" s="115">
        <v>64</v>
      </c>
      <c r="AH63" s="115">
        <v>69</v>
      </c>
      <c r="AI63" s="116">
        <v>75</v>
      </c>
      <c r="AJ63" s="162" t="s">
        <v>3536</v>
      </c>
      <c r="AK63" s="163">
        <f t="shared" si="16"/>
        <v>141</v>
      </c>
      <c r="AL63" s="115">
        <v>84</v>
      </c>
      <c r="AM63" s="115">
        <v>57</v>
      </c>
      <c r="AN63" s="116">
        <v>76</v>
      </c>
      <c r="AO63" s="162" t="s">
        <v>3537</v>
      </c>
      <c r="AP63" s="619">
        <v>86</v>
      </c>
      <c r="AQ63" s="411">
        <v>43</v>
      </c>
      <c r="AR63" s="411">
        <v>43</v>
      </c>
      <c r="AS63" s="422">
        <v>52</v>
      </c>
      <c r="AT63" s="122" t="s">
        <v>238</v>
      </c>
      <c r="AU63" s="515">
        <v>1176</v>
      </c>
      <c r="AV63" s="515">
        <v>590</v>
      </c>
      <c r="AW63" s="515">
        <v>586</v>
      </c>
      <c r="AX63" s="518">
        <v>705</v>
      </c>
      <c r="AY63" s="162" t="s">
        <v>3538</v>
      </c>
      <c r="AZ63" s="163">
        <f t="shared" si="18"/>
        <v>132</v>
      </c>
      <c r="BA63" s="181">
        <v>69</v>
      </c>
      <c r="BB63" s="181">
        <v>63</v>
      </c>
      <c r="BC63" s="182">
        <v>65</v>
      </c>
      <c r="BD63" s="162" t="s">
        <v>3539</v>
      </c>
      <c r="BE63" s="163">
        <v>64</v>
      </c>
      <c r="BF63" s="179">
        <v>34</v>
      </c>
      <c r="BG63" s="179">
        <v>30</v>
      </c>
      <c r="BH63" s="180">
        <v>43</v>
      </c>
    </row>
    <row r="64" spans="1:60" s="178" customFormat="1" ht="14.25" customHeight="1">
      <c r="A64" s="597" t="s">
        <v>3540</v>
      </c>
      <c r="B64" s="533">
        <v>65</v>
      </c>
      <c r="C64" s="530">
        <v>36</v>
      </c>
      <c r="D64" s="530">
        <v>29</v>
      </c>
      <c r="E64" s="598">
        <v>45</v>
      </c>
      <c r="F64" s="591" t="s">
        <v>3541</v>
      </c>
      <c r="G64" s="475">
        <f t="shared" si="11"/>
        <v>74</v>
      </c>
      <c r="H64" s="476">
        <v>39</v>
      </c>
      <c r="I64" s="476">
        <v>35</v>
      </c>
      <c r="J64" s="477">
        <v>41</v>
      </c>
      <c r="K64" s="162" t="s">
        <v>1509</v>
      </c>
      <c r="L64" s="163">
        <f t="shared" si="12"/>
        <v>147</v>
      </c>
      <c r="M64" s="115">
        <v>78</v>
      </c>
      <c r="N64" s="115">
        <v>69</v>
      </c>
      <c r="O64" s="116">
        <v>85</v>
      </c>
      <c r="P64" s="162" t="s">
        <v>3542</v>
      </c>
      <c r="Q64" s="163">
        <f t="shared" si="13"/>
        <v>102</v>
      </c>
      <c r="R64" s="168">
        <v>51</v>
      </c>
      <c r="S64" s="168">
        <v>51</v>
      </c>
      <c r="T64" s="169">
        <v>42</v>
      </c>
      <c r="U64" s="162" t="s">
        <v>3543</v>
      </c>
      <c r="V64" s="163">
        <f t="shared" si="14"/>
        <v>153</v>
      </c>
      <c r="W64" s="115">
        <v>76</v>
      </c>
      <c r="X64" s="115">
        <v>77</v>
      </c>
      <c r="Y64" s="116">
        <v>98</v>
      </c>
      <c r="Z64" s="162" t="s">
        <v>3544</v>
      </c>
      <c r="AA64" s="163">
        <f t="shared" si="15"/>
        <v>108</v>
      </c>
      <c r="AB64" s="403">
        <v>54</v>
      </c>
      <c r="AC64" s="403">
        <v>54</v>
      </c>
      <c r="AD64" s="404">
        <v>62</v>
      </c>
      <c r="AE64" s="162" t="s">
        <v>3545</v>
      </c>
      <c r="AF64" s="163">
        <v>166</v>
      </c>
      <c r="AG64" s="115">
        <v>85</v>
      </c>
      <c r="AH64" s="115">
        <v>81</v>
      </c>
      <c r="AI64" s="116">
        <v>98</v>
      </c>
      <c r="AJ64" s="162" t="s">
        <v>3546</v>
      </c>
      <c r="AK64" s="163">
        <f t="shared" si="16"/>
        <v>87</v>
      </c>
      <c r="AL64" s="115">
        <v>43</v>
      </c>
      <c r="AM64" s="115">
        <v>44</v>
      </c>
      <c r="AN64" s="116">
        <v>53</v>
      </c>
      <c r="AO64" s="162" t="s">
        <v>3547</v>
      </c>
      <c r="AP64" s="619">
        <v>283</v>
      </c>
      <c r="AQ64" s="411">
        <v>152</v>
      </c>
      <c r="AR64" s="411">
        <v>131</v>
      </c>
      <c r="AS64" s="422">
        <v>158</v>
      </c>
      <c r="AT64" s="162" t="s">
        <v>2595</v>
      </c>
      <c r="AU64" s="629">
        <v>200</v>
      </c>
      <c r="AV64" s="166">
        <v>103</v>
      </c>
      <c r="AW64" s="166">
        <v>97</v>
      </c>
      <c r="AX64" s="630">
        <v>111</v>
      </c>
      <c r="AY64" s="162" t="s">
        <v>3548</v>
      </c>
      <c r="AZ64" s="163">
        <f t="shared" si="18"/>
        <v>80</v>
      </c>
      <c r="BA64" s="181">
        <v>49</v>
      </c>
      <c r="BB64" s="181">
        <v>31</v>
      </c>
      <c r="BC64" s="182">
        <v>48</v>
      </c>
      <c r="BD64" s="162" t="s">
        <v>3549</v>
      </c>
      <c r="BE64" s="163">
        <v>40</v>
      </c>
      <c r="BF64" s="179">
        <v>20</v>
      </c>
      <c r="BG64" s="179">
        <v>20</v>
      </c>
      <c r="BH64" s="180">
        <v>27</v>
      </c>
    </row>
    <row r="65" spans="1:65" s="178" customFormat="1" ht="14.25" customHeight="1">
      <c r="A65" s="597" t="s">
        <v>3550</v>
      </c>
      <c r="B65" s="533">
        <v>85</v>
      </c>
      <c r="C65" s="530">
        <v>41</v>
      </c>
      <c r="D65" s="530">
        <v>44</v>
      </c>
      <c r="E65" s="598">
        <v>47</v>
      </c>
      <c r="F65" s="591" t="s">
        <v>3551</v>
      </c>
      <c r="G65" s="475">
        <f t="shared" si="11"/>
        <v>106</v>
      </c>
      <c r="H65" s="476">
        <v>56</v>
      </c>
      <c r="I65" s="476">
        <v>50</v>
      </c>
      <c r="J65" s="477">
        <v>60</v>
      </c>
      <c r="K65" s="162" t="s">
        <v>3552</v>
      </c>
      <c r="L65" s="163">
        <f t="shared" si="12"/>
        <v>48</v>
      </c>
      <c r="M65" s="115">
        <v>25</v>
      </c>
      <c r="N65" s="115">
        <v>23</v>
      </c>
      <c r="O65" s="116">
        <v>32</v>
      </c>
      <c r="P65" s="162" t="s">
        <v>3553</v>
      </c>
      <c r="Q65" s="163">
        <f t="shared" si="13"/>
        <v>179</v>
      </c>
      <c r="R65" s="168">
        <v>97</v>
      </c>
      <c r="S65" s="168">
        <v>82</v>
      </c>
      <c r="T65" s="169">
        <v>82</v>
      </c>
      <c r="U65" s="162" t="s">
        <v>3554</v>
      </c>
      <c r="V65" s="163">
        <f t="shared" si="14"/>
        <v>52</v>
      </c>
      <c r="W65" s="115">
        <v>23</v>
      </c>
      <c r="X65" s="115">
        <v>29</v>
      </c>
      <c r="Y65" s="116">
        <v>29</v>
      </c>
      <c r="Z65" s="162" t="s">
        <v>3555</v>
      </c>
      <c r="AA65" s="163">
        <f t="shared" si="15"/>
        <v>120</v>
      </c>
      <c r="AB65" s="403">
        <v>57</v>
      </c>
      <c r="AC65" s="403">
        <v>63</v>
      </c>
      <c r="AD65" s="404">
        <v>68</v>
      </c>
      <c r="AE65" s="162" t="s">
        <v>3556</v>
      </c>
      <c r="AF65" s="163">
        <v>116</v>
      </c>
      <c r="AG65" s="115">
        <v>55</v>
      </c>
      <c r="AH65" s="115">
        <v>61</v>
      </c>
      <c r="AI65" s="116">
        <v>64</v>
      </c>
      <c r="AJ65" s="162" t="s">
        <v>3557</v>
      </c>
      <c r="AK65" s="163">
        <f t="shared" si="16"/>
        <v>106</v>
      </c>
      <c r="AL65" s="115">
        <v>56</v>
      </c>
      <c r="AM65" s="115">
        <v>50</v>
      </c>
      <c r="AN65" s="116">
        <v>68</v>
      </c>
      <c r="AO65" s="162" t="s">
        <v>3558</v>
      </c>
      <c r="AP65" s="619">
        <v>274</v>
      </c>
      <c r="AQ65" s="411">
        <v>143</v>
      </c>
      <c r="AR65" s="411">
        <v>131</v>
      </c>
      <c r="AS65" s="422">
        <v>139</v>
      </c>
      <c r="AT65" s="162" t="s">
        <v>3559</v>
      </c>
      <c r="AU65" s="629">
        <v>104</v>
      </c>
      <c r="AV65" s="166">
        <v>48</v>
      </c>
      <c r="AW65" s="166">
        <v>56</v>
      </c>
      <c r="AX65" s="630">
        <v>64</v>
      </c>
      <c r="AY65" s="162" t="s">
        <v>3560</v>
      </c>
      <c r="AZ65" s="163">
        <f t="shared" si="18"/>
        <v>212</v>
      </c>
      <c r="BA65" s="181">
        <v>100</v>
      </c>
      <c r="BB65" s="181">
        <v>112</v>
      </c>
      <c r="BC65" s="182">
        <v>119</v>
      </c>
      <c r="BD65" s="162" t="s">
        <v>3561</v>
      </c>
      <c r="BE65" s="163">
        <v>111</v>
      </c>
      <c r="BF65" s="179">
        <v>55</v>
      </c>
      <c r="BG65" s="179">
        <v>56</v>
      </c>
      <c r="BH65" s="180">
        <v>69</v>
      </c>
    </row>
    <row r="66" spans="1:65" s="178" customFormat="1" ht="14.25" customHeight="1">
      <c r="A66" s="597" t="s">
        <v>3562</v>
      </c>
      <c r="B66" s="533">
        <v>49</v>
      </c>
      <c r="C66" s="530">
        <v>24</v>
      </c>
      <c r="D66" s="530">
        <v>25</v>
      </c>
      <c r="E66" s="598">
        <v>29</v>
      </c>
      <c r="F66" s="591" t="s">
        <v>3563</v>
      </c>
      <c r="G66" s="475">
        <f t="shared" si="11"/>
        <v>96</v>
      </c>
      <c r="H66" s="476">
        <v>45</v>
      </c>
      <c r="I66" s="476">
        <v>51</v>
      </c>
      <c r="J66" s="477">
        <v>60</v>
      </c>
      <c r="K66" s="162" t="s">
        <v>3564</v>
      </c>
      <c r="L66" s="163">
        <f t="shared" si="12"/>
        <v>31</v>
      </c>
      <c r="M66" s="115">
        <v>15</v>
      </c>
      <c r="N66" s="115">
        <v>16</v>
      </c>
      <c r="O66" s="116">
        <v>18</v>
      </c>
      <c r="P66" s="162" t="s">
        <v>3565</v>
      </c>
      <c r="Q66" s="163">
        <f t="shared" si="13"/>
        <v>53</v>
      </c>
      <c r="R66" s="168">
        <v>28</v>
      </c>
      <c r="S66" s="168">
        <v>25</v>
      </c>
      <c r="T66" s="169">
        <v>18</v>
      </c>
      <c r="U66" s="162" t="s">
        <v>3566</v>
      </c>
      <c r="V66" s="163">
        <f t="shared" si="14"/>
        <v>37</v>
      </c>
      <c r="W66" s="115">
        <v>20</v>
      </c>
      <c r="X66" s="115">
        <v>17</v>
      </c>
      <c r="Y66" s="116">
        <v>25</v>
      </c>
      <c r="Z66" s="162" t="s">
        <v>3567</v>
      </c>
      <c r="AA66" s="163">
        <f t="shared" si="15"/>
        <v>91</v>
      </c>
      <c r="AB66" s="403">
        <v>50</v>
      </c>
      <c r="AC66" s="403">
        <v>41</v>
      </c>
      <c r="AD66" s="404">
        <v>53</v>
      </c>
      <c r="AE66" s="101" t="s">
        <v>322</v>
      </c>
      <c r="AF66" s="99">
        <f t="shared" si="24"/>
        <v>2516</v>
      </c>
      <c r="AG66" s="99">
        <f>SUM(AG67:AG83)</f>
        <v>1373</v>
      </c>
      <c r="AH66" s="99">
        <f t="shared" ref="AH66:AI66" si="39">SUM(AH67:AH83)</f>
        <v>1143</v>
      </c>
      <c r="AI66" s="100">
        <f t="shared" si="39"/>
        <v>1454</v>
      </c>
      <c r="AJ66" s="162" t="s">
        <v>3568</v>
      </c>
      <c r="AK66" s="163">
        <f t="shared" si="16"/>
        <v>147</v>
      </c>
      <c r="AL66" s="115">
        <v>90</v>
      </c>
      <c r="AM66" s="115">
        <v>57</v>
      </c>
      <c r="AN66" s="116">
        <v>90</v>
      </c>
      <c r="AO66" s="162" t="s">
        <v>3569</v>
      </c>
      <c r="AP66" s="619">
        <v>169</v>
      </c>
      <c r="AQ66" s="411">
        <v>81</v>
      </c>
      <c r="AR66" s="411">
        <v>88</v>
      </c>
      <c r="AS66" s="422">
        <v>95</v>
      </c>
      <c r="AT66" s="162" t="s">
        <v>3570</v>
      </c>
      <c r="AU66" s="629">
        <v>133</v>
      </c>
      <c r="AV66" s="166">
        <v>69</v>
      </c>
      <c r="AW66" s="166">
        <v>64</v>
      </c>
      <c r="AX66" s="630">
        <v>83</v>
      </c>
      <c r="AY66" s="162" t="s">
        <v>3571</v>
      </c>
      <c r="AZ66" s="163">
        <f t="shared" si="18"/>
        <v>246</v>
      </c>
      <c r="BA66" s="181">
        <v>115</v>
      </c>
      <c r="BB66" s="181">
        <v>131</v>
      </c>
      <c r="BC66" s="182">
        <v>134</v>
      </c>
      <c r="BD66" s="162" t="s">
        <v>3572</v>
      </c>
      <c r="BE66" s="163">
        <v>131</v>
      </c>
      <c r="BF66" s="179">
        <v>66</v>
      </c>
      <c r="BG66" s="179">
        <v>65</v>
      </c>
      <c r="BH66" s="180">
        <v>75</v>
      </c>
    </row>
    <row r="67" spans="1:65" s="178" customFormat="1" ht="14.25" customHeight="1">
      <c r="A67" s="597" t="s">
        <v>3573</v>
      </c>
      <c r="B67" s="533">
        <v>70</v>
      </c>
      <c r="C67" s="530">
        <v>40</v>
      </c>
      <c r="D67" s="530">
        <v>30</v>
      </c>
      <c r="E67" s="598">
        <v>43</v>
      </c>
      <c r="F67" s="591" t="s">
        <v>3574</v>
      </c>
      <c r="G67" s="475">
        <f t="shared" si="11"/>
        <v>152</v>
      </c>
      <c r="H67" s="476">
        <v>70</v>
      </c>
      <c r="I67" s="476">
        <v>82</v>
      </c>
      <c r="J67" s="477">
        <v>100</v>
      </c>
      <c r="K67" s="162" t="s">
        <v>3575</v>
      </c>
      <c r="L67" s="163">
        <f t="shared" si="12"/>
        <v>35</v>
      </c>
      <c r="M67" s="115">
        <v>21</v>
      </c>
      <c r="N67" s="115">
        <v>14</v>
      </c>
      <c r="O67" s="116">
        <v>28</v>
      </c>
      <c r="P67" s="162" t="s">
        <v>3576</v>
      </c>
      <c r="Q67" s="163">
        <f t="shared" si="13"/>
        <v>30</v>
      </c>
      <c r="R67" s="168">
        <v>16</v>
      </c>
      <c r="S67" s="168">
        <v>14</v>
      </c>
      <c r="T67" s="169">
        <v>8</v>
      </c>
      <c r="U67" s="162" t="s">
        <v>3577</v>
      </c>
      <c r="V67" s="163">
        <f t="shared" si="14"/>
        <v>54</v>
      </c>
      <c r="W67" s="115">
        <v>29</v>
      </c>
      <c r="X67" s="115">
        <v>25</v>
      </c>
      <c r="Y67" s="116">
        <v>38</v>
      </c>
      <c r="Z67" s="162" t="s">
        <v>3578</v>
      </c>
      <c r="AA67" s="163">
        <f t="shared" si="15"/>
        <v>278</v>
      </c>
      <c r="AB67" s="403">
        <v>118</v>
      </c>
      <c r="AC67" s="403">
        <v>160</v>
      </c>
      <c r="AD67" s="404">
        <v>189</v>
      </c>
      <c r="AE67" s="162" t="s">
        <v>3579</v>
      </c>
      <c r="AF67" s="163">
        <v>371</v>
      </c>
      <c r="AG67" s="115">
        <v>202</v>
      </c>
      <c r="AH67" s="115">
        <v>169</v>
      </c>
      <c r="AI67" s="116">
        <v>152</v>
      </c>
      <c r="AJ67" s="162" t="s">
        <v>3580</v>
      </c>
      <c r="AK67" s="163">
        <f t="shared" si="16"/>
        <v>253</v>
      </c>
      <c r="AL67" s="115">
        <v>144</v>
      </c>
      <c r="AM67" s="115">
        <v>109</v>
      </c>
      <c r="AN67" s="116">
        <v>171</v>
      </c>
      <c r="AO67" s="162" t="s">
        <v>3581</v>
      </c>
      <c r="AP67" s="620">
        <v>1170</v>
      </c>
      <c r="AQ67" s="411">
        <v>611</v>
      </c>
      <c r="AR67" s="411">
        <v>559</v>
      </c>
      <c r="AS67" s="422">
        <v>570</v>
      </c>
      <c r="AT67" s="162" t="s">
        <v>3582</v>
      </c>
      <c r="AU67" s="629">
        <v>125</v>
      </c>
      <c r="AV67" s="166">
        <v>67</v>
      </c>
      <c r="AW67" s="166">
        <v>58</v>
      </c>
      <c r="AX67" s="630">
        <v>87</v>
      </c>
      <c r="AY67" s="162" t="s">
        <v>3583</v>
      </c>
      <c r="AZ67" s="163">
        <f t="shared" si="18"/>
        <v>257</v>
      </c>
      <c r="BA67" s="181">
        <v>117</v>
      </c>
      <c r="BB67" s="181">
        <v>140</v>
      </c>
      <c r="BC67" s="182">
        <v>132</v>
      </c>
      <c r="BD67" s="162" t="s">
        <v>3584</v>
      </c>
      <c r="BE67" s="163">
        <v>134</v>
      </c>
      <c r="BF67" s="179">
        <v>63</v>
      </c>
      <c r="BG67" s="179">
        <v>71</v>
      </c>
      <c r="BH67" s="180">
        <v>69</v>
      </c>
    </row>
    <row r="68" spans="1:65" s="178" customFormat="1" ht="14.25" customHeight="1">
      <c r="A68" s="599" t="s">
        <v>449</v>
      </c>
      <c r="B68" s="531">
        <v>3792</v>
      </c>
      <c r="C68" s="532">
        <v>1952</v>
      </c>
      <c r="D68" s="532">
        <v>1840</v>
      </c>
      <c r="E68" s="600">
        <v>2184</v>
      </c>
      <c r="F68" s="591" t="s">
        <v>3585</v>
      </c>
      <c r="G68" s="475">
        <f t="shared" si="11"/>
        <v>131</v>
      </c>
      <c r="H68" s="476">
        <v>58</v>
      </c>
      <c r="I68" s="476">
        <v>73</v>
      </c>
      <c r="J68" s="477">
        <v>69</v>
      </c>
      <c r="K68" s="162" t="s">
        <v>3586</v>
      </c>
      <c r="L68" s="163">
        <f t="shared" si="12"/>
        <v>60</v>
      </c>
      <c r="M68" s="115">
        <v>30</v>
      </c>
      <c r="N68" s="115">
        <v>30</v>
      </c>
      <c r="O68" s="116">
        <v>41</v>
      </c>
      <c r="P68" s="162" t="s">
        <v>3587</v>
      </c>
      <c r="Q68" s="163">
        <f t="shared" si="13"/>
        <v>91</v>
      </c>
      <c r="R68" s="168">
        <v>52</v>
      </c>
      <c r="S68" s="168">
        <v>39</v>
      </c>
      <c r="T68" s="169">
        <v>41</v>
      </c>
      <c r="U68" s="162" t="s">
        <v>3588</v>
      </c>
      <c r="V68" s="163">
        <f t="shared" si="14"/>
        <v>23</v>
      </c>
      <c r="W68" s="115">
        <v>13</v>
      </c>
      <c r="X68" s="115">
        <v>10</v>
      </c>
      <c r="Y68" s="116">
        <v>20</v>
      </c>
      <c r="Z68" s="162" t="s">
        <v>3589</v>
      </c>
      <c r="AA68" s="163">
        <f t="shared" si="15"/>
        <v>45</v>
      </c>
      <c r="AB68" s="403">
        <v>22</v>
      </c>
      <c r="AC68" s="403">
        <v>23</v>
      </c>
      <c r="AD68" s="404">
        <v>28</v>
      </c>
      <c r="AE68" s="162" t="s">
        <v>3590</v>
      </c>
      <c r="AF68" s="163">
        <v>246</v>
      </c>
      <c r="AG68" s="115">
        <v>126</v>
      </c>
      <c r="AH68" s="115">
        <v>120</v>
      </c>
      <c r="AI68" s="116">
        <v>146</v>
      </c>
      <c r="AJ68" s="162" t="s">
        <v>3591</v>
      </c>
      <c r="AK68" s="163">
        <f t="shared" si="16"/>
        <v>137</v>
      </c>
      <c r="AL68" s="115">
        <v>72</v>
      </c>
      <c r="AM68" s="115">
        <v>65</v>
      </c>
      <c r="AN68" s="116">
        <v>75</v>
      </c>
      <c r="AO68" s="162" t="s">
        <v>3592</v>
      </c>
      <c r="AP68" s="620">
        <v>1567</v>
      </c>
      <c r="AQ68" s="411">
        <v>804</v>
      </c>
      <c r="AR68" s="411">
        <v>763</v>
      </c>
      <c r="AS68" s="422">
        <v>550</v>
      </c>
      <c r="AT68" s="162" t="s">
        <v>3593</v>
      </c>
      <c r="AU68" s="629">
        <v>115</v>
      </c>
      <c r="AV68" s="166">
        <v>54</v>
      </c>
      <c r="AW68" s="166">
        <v>61</v>
      </c>
      <c r="AX68" s="630">
        <v>71</v>
      </c>
      <c r="AY68" s="162" t="s">
        <v>3594</v>
      </c>
      <c r="AZ68" s="163">
        <f t="shared" si="18"/>
        <v>120</v>
      </c>
      <c r="BA68" s="181">
        <v>61</v>
      </c>
      <c r="BB68" s="181">
        <v>59</v>
      </c>
      <c r="BC68" s="182">
        <v>58</v>
      </c>
      <c r="BD68" s="162" t="s">
        <v>3595</v>
      </c>
      <c r="BE68" s="163">
        <v>64</v>
      </c>
      <c r="BF68" s="179">
        <v>34</v>
      </c>
      <c r="BG68" s="179">
        <v>30</v>
      </c>
      <c r="BH68" s="180">
        <v>44</v>
      </c>
    </row>
    <row r="69" spans="1:65" s="178" customFormat="1" ht="14.25" customHeight="1">
      <c r="A69" s="597" t="s">
        <v>3596</v>
      </c>
      <c r="B69" s="533">
        <v>107</v>
      </c>
      <c r="C69" s="530">
        <v>59</v>
      </c>
      <c r="D69" s="530">
        <v>48</v>
      </c>
      <c r="E69" s="598">
        <v>58</v>
      </c>
      <c r="F69" s="591" t="s">
        <v>3597</v>
      </c>
      <c r="G69" s="475">
        <f t="shared" si="11"/>
        <v>25</v>
      </c>
      <c r="H69" s="476">
        <v>13</v>
      </c>
      <c r="I69" s="476">
        <v>12</v>
      </c>
      <c r="J69" s="477">
        <v>16</v>
      </c>
      <c r="K69" s="162" t="s">
        <v>3598</v>
      </c>
      <c r="L69" s="163">
        <f t="shared" si="12"/>
        <v>131</v>
      </c>
      <c r="M69" s="115">
        <v>60</v>
      </c>
      <c r="N69" s="115">
        <v>71</v>
      </c>
      <c r="O69" s="116">
        <v>73</v>
      </c>
      <c r="P69" s="162" t="s">
        <v>3599</v>
      </c>
      <c r="Q69" s="163">
        <f t="shared" si="13"/>
        <v>102</v>
      </c>
      <c r="R69" s="168">
        <v>56</v>
      </c>
      <c r="S69" s="168">
        <v>46</v>
      </c>
      <c r="T69" s="169">
        <v>46</v>
      </c>
      <c r="U69" s="162" t="s">
        <v>3600</v>
      </c>
      <c r="V69" s="163">
        <f t="shared" si="14"/>
        <v>53</v>
      </c>
      <c r="W69" s="115">
        <v>22</v>
      </c>
      <c r="X69" s="115">
        <v>31</v>
      </c>
      <c r="Y69" s="116">
        <v>36</v>
      </c>
      <c r="Z69" s="162" t="s">
        <v>3601</v>
      </c>
      <c r="AA69" s="163">
        <f t="shared" si="15"/>
        <v>175</v>
      </c>
      <c r="AB69" s="403">
        <v>79</v>
      </c>
      <c r="AC69" s="403">
        <v>96</v>
      </c>
      <c r="AD69" s="404">
        <v>112</v>
      </c>
      <c r="AE69" s="162" t="s">
        <v>3602</v>
      </c>
      <c r="AF69" s="163">
        <v>100</v>
      </c>
      <c r="AG69" s="115">
        <v>59</v>
      </c>
      <c r="AH69" s="115">
        <v>41</v>
      </c>
      <c r="AI69" s="116">
        <v>64</v>
      </c>
      <c r="AJ69" s="162" t="s">
        <v>3603</v>
      </c>
      <c r="AK69" s="163">
        <f t="shared" si="16"/>
        <v>146</v>
      </c>
      <c r="AL69" s="115">
        <v>76</v>
      </c>
      <c r="AM69" s="115">
        <v>70</v>
      </c>
      <c r="AN69" s="116">
        <v>88</v>
      </c>
      <c r="AO69" s="162" t="s">
        <v>3604</v>
      </c>
      <c r="AP69" s="619">
        <v>269</v>
      </c>
      <c r="AQ69" s="411">
        <v>127</v>
      </c>
      <c r="AR69" s="411">
        <v>142</v>
      </c>
      <c r="AS69" s="422">
        <v>133</v>
      </c>
      <c r="AT69" s="162" t="s">
        <v>3605</v>
      </c>
      <c r="AU69" s="629">
        <v>126</v>
      </c>
      <c r="AV69" s="166">
        <v>64</v>
      </c>
      <c r="AW69" s="166">
        <v>62</v>
      </c>
      <c r="AX69" s="630">
        <v>64</v>
      </c>
      <c r="AY69" s="162" t="s">
        <v>1882</v>
      </c>
      <c r="AZ69" s="163">
        <f t="shared" si="18"/>
        <v>94</v>
      </c>
      <c r="BA69" s="181">
        <v>47</v>
      </c>
      <c r="BB69" s="181">
        <v>47</v>
      </c>
      <c r="BC69" s="182">
        <v>52</v>
      </c>
      <c r="BD69" s="162" t="s">
        <v>3606</v>
      </c>
      <c r="BE69" s="163">
        <v>64</v>
      </c>
      <c r="BF69" s="179">
        <v>38</v>
      </c>
      <c r="BG69" s="179">
        <v>26</v>
      </c>
      <c r="BH69" s="180">
        <v>31</v>
      </c>
    </row>
    <row r="70" spans="1:65" s="178" customFormat="1" ht="14.25" customHeight="1">
      <c r="A70" s="597" t="s">
        <v>3607</v>
      </c>
      <c r="B70" s="533">
        <v>92</v>
      </c>
      <c r="C70" s="530">
        <v>53</v>
      </c>
      <c r="D70" s="530">
        <v>39</v>
      </c>
      <c r="E70" s="598">
        <v>58</v>
      </c>
      <c r="F70" s="591" t="s">
        <v>3608</v>
      </c>
      <c r="G70" s="475">
        <f t="shared" si="11"/>
        <v>76</v>
      </c>
      <c r="H70" s="476">
        <v>35</v>
      </c>
      <c r="I70" s="476">
        <v>41</v>
      </c>
      <c r="J70" s="477">
        <v>47</v>
      </c>
      <c r="K70" s="162" t="s">
        <v>3609</v>
      </c>
      <c r="L70" s="163">
        <f t="shared" si="12"/>
        <v>215</v>
      </c>
      <c r="M70" s="115">
        <v>114</v>
      </c>
      <c r="N70" s="115">
        <v>101</v>
      </c>
      <c r="O70" s="116">
        <v>130</v>
      </c>
      <c r="P70" s="162" t="s">
        <v>3610</v>
      </c>
      <c r="Q70" s="163">
        <f t="shared" si="13"/>
        <v>38</v>
      </c>
      <c r="R70" s="168">
        <v>17</v>
      </c>
      <c r="S70" s="168">
        <v>21</v>
      </c>
      <c r="T70" s="169">
        <v>19</v>
      </c>
      <c r="U70" s="162" t="s">
        <v>3611</v>
      </c>
      <c r="V70" s="163">
        <f t="shared" si="14"/>
        <v>133</v>
      </c>
      <c r="W70" s="115">
        <v>63</v>
      </c>
      <c r="X70" s="115">
        <v>70</v>
      </c>
      <c r="Y70" s="116">
        <v>85</v>
      </c>
      <c r="Z70" s="162" t="s">
        <v>3597</v>
      </c>
      <c r="AA70" s="163">
        <f t="shared" si="15"/>
        <v>87</v>
      </c>
      <c r="AB70" s="403">
        <v>39</v>
      </c>
      <c r="AC70" s="403">
        <v>48</v>
      </c>
      <c r="AD70" s="404">
        <v>54</v>
      </c>
      <c r="AE70" s="162" t="s">
        <v>3612</v>
      </c>
      <c r="AF70" s="163">
        <v>104</v>
      </c>
      <c r="AG70" s="115">
        <v>61</v>
      </c>
      <c r="AH70" s="115">
        <v>43</v>
      </c>
      <c r="AI70" s="116">
        <v>64</v>
      </c>
      <c r="AJ70" s="162" t="s">
        <v>3613</v>
      </c>
      <c r="AK70" s="163">
        <f t="shared" si="16"/>
        <v>405</v>
      </c>
      <c r="AL70" s="115">
        <v>222</v>
      </c>
      <c r="AM70" s="115">
        <v>183</v>
      </c>
      <c r="AN70" s="116">
        <v>232</v>
      </c>
      <c r="AO70" s="162" t="s">
        <v>3614</v>
      </c>
      <c r="AP70" s="620">
        <v>1429</v>
      </c>
      <c r="AQ70" s="411">
        <v>722</v>
      </c>
      <c r="AR70" s="411">
        <v>707</v>
      </c>
      <c r="AS70" s="422">
        <v>505</v>
      </c>
      <c r="AT70" s="162" t="s">
        <v>3615</v>
      </c>
      <c r="AU70" s="629">
        <v>41</v>
      </c>
      <c r="AV70" s="166">
        <v>16</v>
      </c>
      <c r="AW70" s="166">
        <v>25</v>
      </c>
      <c r="AX70" s="630">
        <v>26</v>
      </c>
      <c r="AY70" s="162" t="s">
        <v>1891</v>
      </c>
      <c r="AZ70" s="163">
        <f t="shared" si="18"/>
        <v>203</v>
      </c>
      <c r="BA70" s="181">
        <v>98</v>
      </c>
      <c r="BB70" s="181">
        <v>105</v>
      </c>
      <c r="BC70" s="182">
        <v>116</v>
      </c>
      <c r="BD70" s="162" t="s">
        <v>3616</v>
      </c>
      <c r="BE70" s="163">
        <v>140</v>
      </c>
      <c r="BF70" s="179">
        <v>72</v>
      </c>
      <c r="BG70" s="179">
        <v>68</v>
      </c>
      <c r="BH70" s="180">
        <v>84</v>
      </c>
    </row>
    <row r="71" spans="1:65" s="173" customFormat="1" ht="14.25" customHeight="1">
      <c r="A71" s="597" t="s">
        <v>3617</v>
      </c>
      <c r="B71" s="533">
        <v>89</v>
      </c>
      <c r="C71" s="530">
        <v>46</v>
      </c>
      <c r="D71" s="530">
        <v>43</v>
      </c>
      <c r="E71" s="598">
        <v>51</v>
      </c>
      <c r="F71" s="591" t="s">
        <v>3618</v>
      </c>
      <c r="G71" s="475">
        <f t="shared" ref="G71:G134" si="40">SUM(H71:I71)</f>
        <v>164</v>
      </c>
      <c r="H71" s="476">
        <v>86</v>
      </c>
      <c r="I71" s="476">
        <v>78</v>
      </c>
      <c r="J71" s="477">
        <v>96</v>
      </c>
      <c r="K71" s="162" t="s">
        <v>3619</v>
      </c>
      <c r="L71" s="163">
        <f t="shared" ref="L71:L134" si="41">SUM(M71:N71)</f>
        <v>124</v>
      </c>
      <c r="M71" s="115">
        <v>61</v>
      </c>
      <c r="N71" s="115">
        <v>63</v>
      </c>
      <c r="O71" s="116">
        <v>69</v>
      </c>
      <c r="P71" s="162" t="s">
        <v>3620</v>
      </c>
      <c r="Q71" s="163">
        <f t="shared" ref="Q71:Q126" si="42">SUM(R71:S71)</f>
        <v>105</v>
      </c>
      <c r="R71" s="168">
        <v>58</v>
      </c>
      <c r="S71" s="168">
        <v>47</v>
      </c>
      <c r="T71" s="169">
        <v>47</v>
      </c>
      <c r="U71" s="162" t="s">
        <v>2322</v>
      </c>
      <c r="V71" s="163">
        <f t="shared" ref="V71:V134" si="43">SUM(W71:X71)</f>
        <v>82</v>
      </c>
      <c r="W71" s="115">
        <v>38</v>
      </c>
      <c r="X71" s="115">
        <v>44</v>
      </c>
      <c r="Y71" s="116">
        <v>48</v>
      </c>
      <c r="Z71" s="162" t="s">
        <v>3608</v>
      </c>
      <c r="AA71" s="163">
        <f t="shared" ref="AA71:AA134" si="44">SUM(AB71:AC71)</f>
        <v>128</v>
      </c>
      <c r="AB71" s="405">
        <v>61</v>
      </c>
      <c r="AC71" s="405">
        <v>67</v>
      </c>
      <c r="AD71" s="406">
        <v>72</v>
      </c>
      <c r="AE71" s="162" t="s">
        <v>3224</v>
      </c>
      <c r="AF71" s="163">
        <v>77</v>
      </c>
      <c r="AG71" s="115">
        <v>45</v>
      </c>
      <c r="AH71" s="115">
        <v>32</v>
      </c>
      <c r="AI71" s="116">
        <v>50</v>
      </c>
      <c r="AJ71" s="162" t="s">
        <v>3621</v>
      </c>
      <c r="AK71" s="163">
        <f t="shared" ref="AK71:AK134" si="45">SUM(AL71:AM71)</f>
        <v>203</v>
      </c>
      <c r="AL71" s="115">
        <v>102</v>
      </c>
      <c r="AM71" s="115">
        <v>101</v>
      </c>
      <c r="AN71" s="116">
        <v>112</v>
      </c>
      <c r="AO71" s="162" t="s">
        <v>3622</v>
      </c>
      <c r="AP71" s="619">
        <v>740</v>
      </c>
      <c r="AQ71" s="411">
        <v>359</v>
      </c>
      <c r="AR71" s="411">
        <v>381</v>
      </c>
      <c r="AS71" s="422">
        <v>307</v>
      </c>
      <c r="AT71" s="162" t="s">
        <v>3623</v>
      </c>
      <c r="AU71" s="629">
        <v>164</v>
      </c>
      <c r="AV71" s="166">
        <v>82</v>
      </c>
      <c r="AW71" s="166">
        <v>82</v>
      </c>
      <c r="AX71" s="630">
        <v>100</v>
      </c>
      <c r="AY71" s="101" t="s">
        <v>348</v>
      </c>
      <c r="AZ71" s="99">
        <f t="shared" ref="AZ71:AZ134" si="46">SUM(BA71:BB71)</f>
        <v>1996</v>
      </c>
      <c r="BA71" s="99">
        <f>SUM(BA72:BA84)</f>
        <v>1012</v>
      </c>
      <c r="BB71" s="99">
        <f t="shared" ref="BB71:BC71" si="47">SUM(BB72:BB84)</f>
        <v>984</v>
      </c>
      <c r="BC71" s="100">
        <f t="shared" si="47"/>
        <v>1159</v>
      </c>
      <c r="BD71" s="162" t="s">
        <v>3624</v>
      </c>
      <c r="BE71" s="163">
        <v>45</v>
      </c>
      <c r="BF71" s="179">
        <v>25</v>
      </c>
      <c r="BG71" s="179">
        <v>20</v>
      </c>
      <c r="BH71" s="180">
        <v>33</v>
      </c>
      <c r="BI71" s="178"/>
      <c r="BJ71" s="178"/>
      <c r="BK71" s="178"/>
      <c r="BL71" s="178"/>
      <c r="BM71" s="178"/>
    </row>
    <row r="72" spans="1:65" s="173" customFormat="1" ht="14.25" customHeight="1">
      <c r="A72" s="597" t="s">
        <v>3625</v>
      </c>
      <c r="B72" s="533">
        <v>132</v>
      </c>
      <c r="C72" s="530">
        <v>68</v>
      </c>
      <c r="D72" s="530">
        <v>64</v>
      </c>
      <c r="E72" s="598">
        <v>71</v>
      </c>
      <c r="F72" s="591" t="s">
        <v>3626</v>
      </c>
      <c r="G72" s="475">
        <f t="shared" si="40"/>
        <v>109</v>
      </c>
      <c r="H72" s="476">
        <v>59</v>
      </c>
      <c r="I72" s="476">
        <v>50</v>
      </c>
      <c r="J72" s="477">
        <v>69</v>
      </c>
      <c r="K72" s="162" t="s">
        <v>3627</v>
      </c>
      <c r="L72" s="163">
        <f t="shared" si="41"/>
        <v>130</v>
      </c>
      <c r="M72" s="115">
        <v>68</v>
      </c>
      <c r="N72" s="115">
        <v>62</v>
      </c>
      <c r="O72" s="116">
        <v>72</v>
      </c>
      <c r="P72" s="162" t="s">
        <v>3628</v>
      </c>
      <c r="Q72" s="163">
        <f t="shared" si="42"/>
        <v>153</v>
      </c>
      <c r="R72" s="168">
        <v>79</v>
      </c>
      <c r="S72" s="168">
        <v>74</v>
      </c>
      <c r="T72" s="169">
        <v>70</v>
      </c>
      <c r="U72" s="162" t="s">
        <v>3629</v>
      </c>
      <c r="V72" s="163">
        <f t="shared" si="43"/>
        <v>50</v>
      </c>
      <c r="W72" s="115">
        <v>23</v>
      </c>
      <c r="X72" s="115">
        <v>27</v>
      </c>
      <c r="Y72" s="116">
        <v>35</v>
      </c>
      <c r="Z72" s="101" t="s">
        <v>313</v>
      </c>
      <c r="AA72" s="99">
        <f t="shared" si="44"/>
        <v>2134</v>
      </c>
      <c r="AB72" s="99">
        <f>SUM(AB73:AB90)</f>
        <v>1028</v>
      </c>
      <c r="AC72" s="99">
        <f t="shared" ref="AC72:AD72" si="48">SUM(AC73:AC90)</f>
        <v>1106</v>
      </c>
      <c r="AD72" s="100">
        <f t="shared" si="48"/>
        <v>1251</v>
      </c>
      <c r="AE72" s="162" t="s">
        <v>3630</v>
      </c>
      <c r="AF72" s="163">
        <v>96</v>
      </c>
      <c r="AG72" s="115">
        <v>50</v>
      </c>
      <c r="AH72" s="115">
        <v>46</v>
      </c>
      <c r="AI72" s="116">
        <v>53</v>
      </c>
      <c r="AJ72" s="162" t="s">
        <v>3631</v>
      </c>
      <c r="AK72" s="163">
        <f t="shared" si="45"/>
        <v>189</v>
      </c>
      <c r="AL72" s="115">
        <v>93</v>
      </c>
      <c r="AM72" s="115">
        <v>96</v>
      </c>
      <c r="AN72" s="116">
        <v>93</v>
      </c>
      <c r="AO72" s="162" t="s">
        <v>3632</v>
      </c>
      <c r="AP72" s="619">
        <v>762</v>
      </c>
      <c r="AQ72" s="411">
        <v>406</v>
      </c>
      <c r="AR72" s="411">
        <v>356</v>
      </c>
      <c r="AS72" s="422">
        <v>357</v>
      </c>
      <c r="AT72" s="162" t="s">
        <v>3633</v>
      </c>
      <c r="AU72" s="629">
        <v>101</v>
      </c>
      <c r="AV72" s="166">
        <v>53</v>
      </c>
      <c r="AW72" s="166">
        <v>48</v>
      </c>
      <c r="AX72" s="630">
        <v>55</v>
      </c>
      <c r="AY72" s="162" t="s">
        <v>3634</v>
      </c>
      <c r="AZ72" s="163">
        <f t="shared" si="46"/>
        <v>264</v>
      </c>
      <c r="BA72" s="115">
        <v>127</v>
      </c>
      <c r="BB72" s="115">
        <v>137</v>
      </c>
      <c r="BC72" s="116">
        <v>157</v>
      </c>
      <c r="BD72" s="162" t="s">
        <v>3635</v>
      </c>
      <c r="BE72" s="163">
        <v>80</v>
      </c>
      <c r="BF72" s="179">
        <v>45</v>
      </c>
      <c r="BG72" s="179">
        <v>35</v>
      </c>
      <c r="BH72" s="180">
        <v>44</v>
      </c>
      <c r="BI72" s="178"/>
      <c r="BJ72" s="178"/>
      <c r="BK72" s="178"/>
      <c r="BL72" s="178"/>
      <c r="BM72" s="178"/>
    </row>
    <row r="73" spans="1:65" s="178" customFormat="1" ht="14.25" customHeight="1">
      <c r="A73" s="597" t="s">
        <v>3636</v>
      </c>
      <c r="B73" s="533">
        <v>68</v>
      </c>
      <c r="C73" s="530">
        <v>33</v>
      </c>
      <c r="D73" s="530">
        <v>35</v>
      </c>
      <c r="E73" s="598">
        <v>46</v>
      </c>
      <c r="F73" s="591" t="s">
        <v>3637</v>
      </c>
      <c r="G73" s="475">
        <f t="shared" si="40"/>
        <v>90</v>
      </c>
      <c r="H73" s="476">
        <v>39</v>
      </c>
      <c r="I73" s="476">
        <v>51</v>
      </c>
      <c r="J73" s="477">
        <v>56</v>
      </c>
      <c r="K73" s="162" t="s">
        <v>3638</v>
      </c>
      <c r="L73" s="163">
        <f t="shared" si="41"/>
        <v>114</v>
      </c>
      <c r="M73" s="115">
        <v>60</v>
      </c>
      <c r="N73" s="115">
        <v>54</v>
      </c>
      <c r="O73" s="116">
        <v>59</v>
      </c>
      <c r="P73" s="162" t="s">
        <v>3639</v>
      </c>
      <c r="Q73" s="163">
        <f t="shared" si="42"/>
        <v>206</v>
      </c>
      <c r="R73" s="168">
        <v>107</v>
      </c>
      <c r="S73" s="168">
        <v>99</v>
      </c>
      <c r="T73" s="169">
        <v>93</v>
      </c>
      <c r="U73" s="162" t="s">
        <v>3640</v>
      </c>
      <c r="V73" s="163">
        <f t="shared" si="43"/>
        <v>139</v>
      </c>
      <c r="W73" s="115">
        <v>60</v>
      </c>
      <c r="X73" s="115">
        <v>79</v>
      </c>
      <c r="Y73" s="116">
        <v>88</v>
      </c>
      <c r="Z73" s="162" t="s">
        <v>3641</v>
      </c>
      <c r="AA73" s="163">
        <f t="shared" si="44"/>
        <v>149</v>
      </c>
      <c r="AB73" s="407">
        <v>73</v>
      </c>
      <c r="AC73" s="407">
        <v>76</v>
      </c>
      <c r="AD73" s="407">
        <v>86</v>
      </c>
      <c r="AE73" s="162" t="s">
        <v>3642</v>
      </c>
      <c r="AF73" s="163">
        <v>141</v>
      </c>
      <c r="AG73" s="115">
        <v>69</v>
      </c>
      <c r="AH73" s="115">
        <v>72</v>
      </c>
      <c r="AI73" s="116">
        <v>93</v>
      </c>
      <c r="AJ73" s="162" t="s">
        <v>3643</v>
      </c>
      <c r="AK73" s="163">
        <f t="shared" si="45"/>
        <v>102</v>
      </c>
      <c r="AL73" s="115">
        <v>59</v>
      </c>
      <c r="AM73" s="115">
        <v>43</v>
      </c>
      <c r="AN73" s="116">
        <v>62</v>
      </c>
      <c r="AO73" s="162" t="s">
        <v>3644</v>
      </c>
      <c r="AP73" s="620">
        <v>1291</v>
      </c>
      <c r="AQ73" s="411">
        <v>680</v>
      </c>
      <c r="AR73" s="411">
        <v>611</v>
      </c>
      <c r="AS73" s="422">
        <v>644</v>
      </c>
      <c r="AT73" s="162" t="s">
        <v>3645</v>
      </c>
      <c r="AU73" s="629">
        <v>67</v>
      </c>
      <c r="AV73" s="166">
        <v>34</v>
      </c>
      <c r="AW73" s="166">
        <v>33</v>
      </c>
      <c r="AX73" s="630">
        <v>44</v>
      </c>
      <c r="AY73" s="162" t="s">
        <v>3646</v>
      </c>
      <c r="AZ73" s="163">
        <f t="shared" si="46"/>
        <v>150</v>
      </c>
      <c r="BA73" s="115">
        <v>80</v>
      </c>
      <c r="BB73" s="115">
        <v>70</v>
      </c>
      <c r="BC73" s="116">
        <v>88</v>
      </c>
      <c r="BD73" s="162" t="s">
        <v>2964</v>
      </c>
      <c r="BE73" s="163">
        <v>101</v>
      </c>
      <c r="BF73" s="179">
        <v>49</v>
      </c>
      <c r="BG73" s="179">
        <v>52</v>
      </c>
      <c r="BH73" s="180">
        <v>63</v>
      </c>
    </row>
    <row r="74" spans="1:65" s="178" customFormat="1" ht="14.25" customHeight="1">
      <c r="A74" s="597" t="s">
        <v>3647</v>
      </c>
      <c r="B74" s="533">
        <v>179</v>
      </c>
      <c r="C74" s="530">
        <v>85</v>
      </c>
      <c r="D74" s="530">
        <v>94</v>
      </c>
      <c r="E74" s="598">
        <v>109</v>
      </c>
      <c r="F74" s="592" t="s">
        <v>457</v>
      </c>
      <c r="G74" s="479">
        <f t="shared" si="40"/>
        <v>1741</v>
      </c>
      <c r="H74" s="479">
        <f>SUM(H75:H91)</f>
        <v>862</v>
      </c>
      <c r="I74" s="479">
        <f t="shared" ref="I74:J74" si="49">SUM(I75:I91)</f>
        <v>879</v>
      </c>
      <c r="J74" s="480">
        <f t="shared" si="49"/>
        <v>993</v>
      </c>
      <c r="K74" s="162" t="s">
        <v>3648</v>
      </c>
      <c r="L74" s="163">
        <f t="shared" si="41"/>
        <v>94</v>
      </c>
      <c r="M74" s="115">
        <v>44</v>
      </c>
      <c r="N74" s="115">
        <v>50</v>
      </c>
      <c r="O74" s="116">
        <v>60</v>
      </c>
      <c r="P74" s="162" t="s">
        <v>3649</v>
      </c>
      <c r="Q74" s="163">
        <f t="shared" si="42"/>
        <v>132</v>
      </c>
      <c r="R74" s="168">
        <v>69</v>
      </c>
      <c r="S74" s="168">
        <v>63</v>
      </c>
      <c r="T74" s="169">
        <v>45</v>
      </c>
      <c r="U74" s="162" t="s">
        <v>3650</v>
      </c>
      <c r="V74" s="163">
        <f t="shared" si="43"/>
        <v>90</v>
      </c>
      <c r="W74" s="115">
        <v>42</v>
      </c>
      <c r="X74" s="115">
        <v>48</v>
      </c>
      <c r="Y74" s="116">
        <v>59</v>
      </c>
      <c r="Z74" s="162" t="s">
        <v>3651</v>
      </c>
      <c r="AA74" s="163">
        <f t="shared" si="44"/>
        <v>162</v>
      </c>
      <c r="AB74" s="407">
        <v>79</v>
      </c>
      <c r="AC74" s="407">
        <v>83</v>
      </c>
      <c r="AD74" s="407">
        <v>95</v>
      </c>
      <c r="AE74" s="162" t="s">
        <v>3652</v>
      </c>
      <c r="AF74" s="163">
        <v>120</v>
      </c>
      <c r="AG74" s="115">
        <v>68</v>
      </c>
      <c r="AH74" s="115">
        <v>52</v>
      </c>
      <c r="AI74" s="116">
        <v>82</v>
      </c>
      <c r="AJ74" s="101" t="s">
        <v>329</v>
      </c>
      <c r="AK74" s="99">
        <f t="shared" si="45"/>
        <v>3676</v>
      </c>
      <c r="AL74" s="99">
        <f>SUM(AL75:AL100)</f>
        <v>2024</v>
      </c>
      <c r="AM74" s="99">
        <f t="shared" ref="AM74:AN74" si="50">SUM(AM75:AM100)</f>
        <v>1652</v>
      </c>
      <c r="AN74" s="100">
        <f t="shared" si="50"/>
        <v>2192</v>
      </c>
      <c r="AO74" s="162" t="s">
        <v>3653</v>
      </c>
      <c r="AP74" s="619">
        <v>855</v>
      </c>
      <c r="AQ74" s="411">
        <v>439</v>
      </c>
      <c r="AR74" s="411">
        <v>416</v>
      </c>
      <c r="AS74" s="422">
        <v>346</v>
      </c>
      <c r="AT74" s="122" t="s">
        <v>239</v>
      </c>
      <c r="AU74" s="515">
        <v>1375</v>
      </c>
      <c r="AV74" s="515">
        <v>685</v>
      </c>
      <c r="AW74" s="515">
        <v>690</v>
      </c>
      <c r="AX74" s="518">
        <v>763</v>
      </c>
      <c r="AY74" s="162" t="s">
        <v>3654</v>
      </c>
      <c r="AZ74" s="163">
        <f t="shared" si="46"/>
        <v>177</v>
      </c>
      <c r="BA74" s="115">
        <v>81</v>
      </c>
      <c r="BB74" s="115">
        <v>96</v>
      </c>
      <c r="BC74" s="116">
        <v>106</v>
      </c>
      <c r="BD74" s="162" t="s">
        <v>2965</v>
      </c>
      <c r="BE74" s="163">
        <v>64</v>
      </c>
      <c r="BF74" s="179">
        <v>33</v>
      </c>
      <c r="BG74" s="179">
        <v>31</v>
      </c>
      <c r="BH74" s="180">
        <v>35</v>
      </c>
    </row>
    <row r="75" spans="1:65" s="178" customFormat="1" ht="14.25" customHeight="1">
      <c r="A75" s="597" t="s">
        <v>3655</v>
      </c>
      <c r="B75" s="533">
        <v>42</v>
      </c>
      <c r="C75" s="530">
        <v>17</v>
      </c>
      <c r="D75" s="530">
        <v>25</v>
      </c>
      <c r="E75" s="598">
        <v>30</v>
      </c>
      <c r="F75" s="591" t="s">
        <v>3656</v>
      </c>
      <c r="G75" s="475">
        <f t="shared" si="40"/>
        <v>144</v>
      </c>
      <c r="H75" s="483">
        <v>73</v>
      </c>
      <c r="I75" s="483">
        <v>71</v>
      </c>
      <c r="J75" s="484">
        <v>80</v>
      </c>
      <c r="K75" s="162" t="s">
        <v>3657</v>
      </c>
      <c r="L75" s="163">
        <f t="shared" si="41"/>
        <v>131</v>
      </c>
      <c r="M75" s="115">
        <v>58</v>
      </c>
      <c r="N75" s="115">
        <v>73</v>
      </c>
      <c r="O75" s="116">
        <v>80</v>
      </c>
      <c r="P75" s="101" t="s">
        <v>475</v>
      </c>
      <c r="Q75" s="99">
        <f t="shared" si="42"/>
        <v>1743</v>
      </c>
      <c r="R75" s="99">
        <f>SUM(R76:R89)</f>
        <v>862</v>
      </c>
      <c r="S75" s="99">
        <f t="shared" ref="S75:T75" si="51">SUM(S76:S89)</f>
        <v>881</v>
      </c>
      <c r="T75" s="100">
        <f t="shared" si="51"/>
        <v>985</v>
      </c>
      <c r="U75" s="162" t="s">
        <v>3393</v>
      </c>
      <c r="V75" s="163">
        <f t="shared" si="43"/>
        <v>249</v>
      </c>
      <c r="W75" s="115">
        <v>129</v>
      </c>
      <c r="X75" s="115">
        <v>120</v>
      </c>
      <c r="Y75" s="116">
        <v>140</v>
      </c>
      <c r="Z75" s="162" t="s">
        <v>3658</v>
      </c>
      <c r="AA75" s="163">
        <f t="shared" si="44"/>
        <v>218</v>
      </c>
      <c r="AB75" s="407">
        <v>101</v>
      </c>
      <c r="AC75" s="407">
        <v>117</v>
      </c>
      <c r="AD75" s="407">
        <v>118</v>
      </c>
      <c r="AE75" s="162" t="s">
        <v>3659</v>
      </c>
      <c r="AF75" s="163">
        <v>87</v>
      </c>
      <c r="AG75" s="115">
        <v>42</v>
      </c>
      <c r="AH75" s="115">
        <v>45</v>
      </c>
      <c r="AI75" s="116">
        <v>44</v>
      </c>
      <c r="AJ75" s="162" t="s">
        <v>3660</v>
      </c>
      <c r="AK75" s="163">
        <f t="shared" si="45"/>
        <v>204</v>
      </c>
      <c r="AL75" s="115">
        <v>116</v>
      </c>
      <c r="AM75" s="115">
        <v>88</v>
      </c>
      <c r="AN75" s="116">
        <v>128</v>
      </c>
      <c r="AO75" s="162" t="s">
        <v>3661</v>
      </c>
      <c r="AP75" s="620">
        <v>1068</v>
      </c>
      <c r="AQ75" s="411">
        <v>558</v>
      </c>
      <c r="AR75" s="411">
        <v>510</v>
      </c>
      <c r="AS75" s="422">
        <v>487</v>
      </c>
      <c r="AT75" s="162" t="s">
        <v>1882</v>
      </c>
      <c r="AU75" s="185">
        <v>193</v>
      </c>
      <c r="AV75" s="185">
        <v>89</v>
      </c>
      <c r="AW75" s="185">
        <v>104</v>
      </c>
      <c r="AX75" s="309">
        <v>109</v>
      </c>
      <c r="AY75" s="162" t="s">
        <v>3662</v>
      </c>
      <c r="AZ75" s="163">
        <f t="shared" si="46"/>
        <v>142</v>
      </c>
      <c r="BA75" s="115">
        <v>79</v>
      </c>
      <c r="BB75" s="115">
        <v>63</v>
      </c>
      <c r="BC75" s="116">
        <v>80</v>
      </c>
      <c r="BD75" s="162" t="s">
        <v>3663</v>
      </c>
      <c r="BE75" s="163">
        <v>108</v>
      </c>
      <c r="BF75" s="179">
        <v>52</v>
      </c>
      <c r="BG75" s="179">
        <v>56</v>
      </c>
      <c r="BH75" s="180">
        <v>76</v>
      </c>
    </row>
    <row r="76" spans="1:65" s="178" customFormat="1" ht="14.25" customHeight="1">
      <c r="A76" s="597" t="s">
        <v>3664</v>
      </c>
      <c r="B76" s="533">
        <v>99</v>
      </c>
      <c r="C76" s="530">
        <v>49</v>
      </c>
      <c r="D76" s="530">
        <v>50</v>
      </c>
      <c r="E76" s="598">
        <v>54</v>
      </c>
      <c r="F76" s="591" t="s">
        <v>3665</v>
      </c>
      <c r="G76" s="475">
        <f t="shared" si="40"/>
        <v>62</v>
      </c>
      <c r="H76" s="483">
        <v>25</v>
      </c>
      <c r="I76" s="483">
        <v>37</v>
      </c>
      <c r="J76" s="484">
        <v>43</v>
      </c>
      <c r="K76" s="162" t="s">
        <v>3666</v>
      </c>
      <c r="L76" s="163">
        <f t="shared" si="41"/>
        <v>408</v>
      </c>
      <c r="M76" s="115">
        <v>196</v>
      </c>
      <c r="N76" s="115">
        <v>212</v>
      </c>
      <c r="O76" s="116">
        <v>223</v>
      </c>
      <c r="P76" s="162" t="s">
        <v>3667</v>
      </c>
      <c r="Q76" s="163">
        <f t="shared" si="42"/>
        <v>185</v>
      </c>
      <c r="R76" s="168">
        <v>86</v>
      </c>
      <c r="S76" s="168">
        <v>99</v>
      </c>
      <c r="T76" s="169">
        <v>109</v>
      </c>
      <c r="U76" s="162" t="s">
        <v>3668</v>
      </c>
      <c r="V76" s="163">
        <f t="shared" si="43"/>
        <v>208</v>
      </c>
      <c r="W76" s="115">
        <v>105</v>
      </c>
      <c r="X76" s="115">
        <v>103</v>
      </c>
      <c r="Y76" s="116">
        <v>132</v>
      </c>
      <c r="Z76" s="162" t="s">
        <v>3669</v>
      </c>
      <c r="AA76" s="163">
        <f t="shared" si="44"/>
        <v>66</v>
      </c>
      <c r="AB76" s="407">
        <v>29</v>
      </c>
      <c r="AC76" s="407">
        <v>37</v>
      </c>
      <c r="AD76" s="407">
        <v>46</v>
      </c>
      <c r="AE76" s="162" t="s">
        <v>3251</v>
      </c>
      <c r="AF76" s="163">
        <v>68</v>
      </c>
      <c r="AG76" s="115">
        <v>37</v>
      </c>
      <c r="AH76" s="115">
        <v>31</v>
      </c>
      <c r="AI76" s="116">
        <v>47</v>
      </c>
      <c r="AJ76" s="162" t="s">
        <v>3342</v>
      </c>
      <c r="AK76" s="163">
        <f t="shared" si="45"/>
        <v>118</v>
      </c>
      <c r="AL76" s="115">
        <v>61</v>
      </c>
      <c r="AM76" s="115">
        <v>57</v>
      </c>
      <c r="AN76" s="116">
        <v>59</v>
      </c>
      <c r="AO76" s="162" t="s">
        <v>3670</v>
      </c>
      <c r="AP76" s="620">
        <v>1000</v>
      </c>
      <c r="AQ76" s="411">
        <v>469</v>
      </c>
      <c r="AR76" s="411">
        <v>531</v>
      </c>
      <c r="AS76" s="422">
        <v>402</v>
      </c>
      <c r="AT76" s="162" t="s">
        <v>1891</v>
      </c>
      <c r="AU76" s="185">
        <v>99</v>
      </c>
      <c r="AV76" s="185">
        <v>52</v>
      </c>
      <c r="AW76" s="185">
        <v>47</v>
      </c>
      <c r="AX76" s="309">
        <v>48</v>
      </c>
      <c r="AY76" s="162" t="s">
        <v>3671</v>
      </c>
      <c r="AZ76" s="163">
        <f t="shared" si="46"/>
        <v>155</v>
      </c>
      <c r="BA76" s="115">
        <v>75</v>
      </c>
      <c r="BB76" s="115">
        <v>80</v>
      </c>
      <c r="BC76" s="116">
        <v>84</v>
      </c>
      <c r="BD76" s="162" t="s">
        <v>3672</v>
      </c>
      <c r="BE76" s="163">
        <v>41</v>
      </c>
      <c r="BF76" s="179">
        <v>20</v>
      </c>
      <c r="BG76" s="179">
        <v>21</v>
      </c>
      <c r="BH76" s="180">
        <v>25</v>
      </c>
    </row>
    <row r="77" spans="1:65" s="178" customFormat="1" ht="14.25" customHeight="1">
      <c r="A77" s="597" t="s">
        <v>563</v>
      </c>
      <c r="B77" s="533">
        <v>120</v>
      </c>
      <c r="C77" s="530">
        <v>65</v>
      </c>
      <c r="D77" s="530">
        <v>55</v>
      </c>
      <c r="E77" s="598">
        <v>64</v>
      </c>
      <c r="F77" s="591" t="s">
        <v>2944</v>
      </c>
      <c r="G77" s="475">
        <f t="shared" si="40"/>
        <v>112</v>
      </c>
      <c r="H77" s="483">
        <v>54</v>
      </c>
      <c r="I77" s="483">
        <v>58</v>
      </c>
      <c r="J77" s="484">
        <v>64</v>
      </c>
      <c r="K77" s="162" t="s">
        <v>3673</v>
      </c>
      <c r="L77" s="163">
        <f t="shared" si="41"/>
        <v>203</v>
      </c>
      <c r="M77" s="115">
        <v>98</v>
      </c>
      <c r="N77" s="115">
        <v>105</v>
      </c>
      <c r="O77" s="116">
        <v>105</v>
      </c>
      <c r="P77" s="162" t="s">
        <v>3674</v>
      </c>
      <c r="Q77" s="163">
        <f t="shared" si="42"/>
        <v>50</v>
      </c>
      <c r="R77" s="168">
        <v>25</v>
      </c>
      <c r="S77" s="168">
        <v>25</v>
      </c>
      <c r="T77" s="169">
        <v>33</v>
      </c>
      <c r="U77" s="162" t="s">
        <v>3675</v>
      </c>
      <c r="V77" s="163">
        <f t="shared" si="43"/>
        <v>108</v>
      </c>
      <c r="W77" s="115">
        <v>57</v>
      </c>
      <c r="X77" s="115">
        <v>51</v>
      </c>
      <c r="Y77" s="116">
        <v>65</v>
      </c>
      <c r="Z77" s="162" t="s">
        <v>3676</v>
      </c>
      <c r="AA77" s="163">
        <f t="shared" si="44"/>
        <v>155</v>
      </c>
      <c r="AB77" s="407">
        <v>77</v>
      </c>
      <c r="AC77" s="407">
        <v>78</v>
      </c>
      <c r="AD77" s="407">
        <v>89</v>
      </c>
      <c r="AE77" s="162" t="s">
        <v>1662</v>
      </c>
      <c r="AF77" s="163">
        <v>143</v>
      </c>
      <c r="AG77" s="115">
        <v>74</v>
      </c>
      <c r="AH77" s="115">
        <v>69</v>
      </c>
      <c r="AI77" s="116">
        <v>92</v>
      </c>
      <c r="AJ77" s="162" t="s">
        <v>3350</v>
      </c>
      <c r="AK77" s="163">
        <f t="shared" si="45"/>
        <v>84</v>
      </c>
      <c r="AL77" s="115">
        <v>48</v>
      </c>
      <c r="AM77" s="115">
        <v>36</v>
      </c>
      <c r="AN77" s="116">
        <v>59</v>
      </c>
      <c r="AO77" s="162" t="s">
        <v>3677</v>
      </c>
      <c r="AP77" s="619">
        <v>848</v>
      </c>
      <c r="AQ77" s="411">
        <v>432</v>
      </c>
      <c r="AR77" s="411">
        <v>416</v>
      </c>
      <c r="AS77" s="422">
        <v>315</v>
      </c>
      <c r="AT77" s="162" t="s">
        <v>3678</v>
      </c>
      <c r="AU77" s="185">
        <v>66</v>
      </c>
      <c r="AV77" s="185">
        <v>37</v>
      </c>
      <c r="AW77" s="185">
        <v>29</v>
      </c>
      <c r="AX77" s="309">
        <v>32</v>
      </c>
      <c r="AY77" s="162" t="s">
        <v>3679</v>
      </c>
      <c r="AZ77" s="163">
        <f t="shared" si="46"/>
        <v>156</v>
      </c>
      <c r="BA77" s="115">
        <v>85</v>
      </c>
      <c r="BB77" s="115">
        <v>71</v>
      </c>
      <c r="BC77" s="116">
        <v>83</v>
      </c>
      <c r="BD77" s="162" t="s">
        <v>3680</v>
      </c>
      <c r="BE77" s="163">
        <v>115</v>
      </c>
      <c r="BF77" s="179">
        <v>62</v>
      </c>
      <c r="BG77" s="179">
        <v>53</v>
      </c>
      <c r="BH77" s="180">
        <v>82</v>
      </c>
    </row>
    <row r="78" spans="1:65" s="178" customFormat="1" ht="14.25" customHeight="1">
      <c r="A78" s="597" t="s">
        <v>3681</v>
      </c>
      <c r="B78" s="533">
        <v>312</v>
      </c>
      <c r="C78" s="530">
        <v>160</v>
      </c>
      <c r="D78" s="530">
        <v>152</v>
      </c>
      <c r="E78" s="598">
        <v>158</v>
      </c>
      <c r="F78" s="591" t="s">
        <v>3682</v>
      </c>
      <c r="G78" s="475">
        <f t="shared" si="40"/>
        <v>172</v>
      </c>
      <c r="H78" s="483">
        <v>90</v>
      </c>
      <c r="I78" s="483">
        <v>82</v>
      </c>
      <c r="J78" s="484">
        <v>90</v>
      </c>
      <c r="K78" s="162" t="s">
        <v>3683</v>
      </c>
      <c r="L78" s="163">
        <f t="shared" si="41"/>
        <v>74</v>
      </c>
      <c r="M78" s="115">
        <v>37</v>
      </c>
      <c r="N78" s="115">
        <v>37</v>
      </c>
      <c r="O78" s="116">
        <v>47</v>
      </c>
      <c r="P78" s="94" t="s">
        <v>3684</v>
      </c>
      <c r="Q78" s="163">
        <f t="shared" si="42"/>
        <v>94</v>
      </c>
      <c r="R78" s="183">
        <v>47</v>
      </c>
      <c r="S78" s="183">
        <v>47</v>
      </c>
      <c r="T78" s="184">
        <v>58</v>
      </c>
      <c r="U78" s="162" t="s">
        <v>3685</v>
      </c>
      <c r="V78" s="163">
        <f t="shared" si="43"/>
        <v>65</v>
      </c>
      <c r="W78" s="115">
        <v>28</v>
      </c>
      <c r="X78" s="115">
        <v>37</v>
      </c>
      <c r="Y78" s="116">
        <v>40</v>
      </c>
      <c r="Z78" s="162" t="s">
        <v>3686</v>
      </c>
      <c r="AA78" s="163">
        <f t="shared" si="44"/>
        <v>138</v>
      </c>
      <c r="AB78" s="407">
        <v>68</v>
      </c>
      <c r="AC78" s="407">
        <v>70</v>
      </c>
      <c r="AD78" s="407">
        <v>83</v>
      </c>
      <c r="AE78" s="162" t="s">
        <v>3687</v>
      </c>
      <c r="AF78" s="163">
        <v>125</v>
      </c>
      <c r="AG78" s="115">
        <v>66</v>
      </c>
      <c r="AH78" s="115">
        <v>59</v>
      </c>
      <c r="AI78" s="116">
        <v>74</v>
      </c>
      <c r="AJ78" s="162" t="s">
        <v>3688</v>
      </c>
      <c r="AK78" s="163">
        <f t="shared" si="45"/>
        <v>93</v>
      </c>
      <c r="AL78" s="115">
        <v>50</v>
      </c>
      <c r="AM78" s="115">
        <v>43</v>
      </c>
      <c r="AN78" s="116">
        <v>57</v>
      </c>
      <c r="AO78" s="162" t="s">
        <v>3689</v>
      </c>
      <c r="AP78" s="619">
        <v>539</v>
      </c>
      <c r="AQ78" s="411">
        <v>267</v>
      </c>
      <c r="AR78" s="411">
        <v>272</v>
      </c>
      <c r="AS78" s="422">
        <v>213</v>
      </c>
      <c r="AT78" s="162" t="s">
        <v>3690</v>
      </c>
      <c r="AU78" s="185">
        <v>60</v>
      </c>
      <c r="AV78" s="185">
        <v>26</v>
      </c>
      <c r="AW78" s="185">
        <v>34</v>
      </c>
      <c r="AX78" s="309">
        <v>34</v>
      </c>
      <c r="AY78" s="162" t="s">
        <v>2254</v>
      </c>
      <c r="AZ78" s="163">
        <f t="shared" si="46"/>
        <v>123</v>
      </c>
      <c r="BA78" s="115">
        <v>67</v>
      </c>
      <c r="BB78" s="115">
        <v>56</v>
      </c>
      <c r="BC78" s="116">
        <v>80</v>
      </c>
      <c r="BD78" s="162" t="s">
        <v>3691</v>
      </c>
      <c r="BE78" s="163">
        <v>356</v>
      </c>
      <c r="BF78" s="179">
        <v>182</v>
      </c>
      <c r="BG78" s="179">
        <v>174</v>
      </c>
      <c r="BH78" s="180">
        <v>275</v>
      </c>
    </row>
    <row r="79" spans="1:65" s="178" customFormat="1" ht="14.25" customHeight="1">
      <c r="A79" s="597" t="s">
        <v>3692</v>
      </c>
      <c r="B79" s="533">
        <v>116</v>
      </c>
      <c r="C79" s="530">
        <v>57</v>
      </c>
      <c r="D79" s="530">
        <v>59</v>
      </c>
      <c r="E79" s="598">
        <v>65</v>
      </c>
      <c r="F79" s="591" t="s">
        <v>3693</v>
      </c>
      <c r="G79" s="475">
        <f t="shared" si="40"/>
        <v>51</v>
      </c>
      <c r="H79" s="483">
        <v>26</v>
      </c>
      <c r="I79" s="483">
        <v>25</v>
      </c>
      <c r="J79" s="484">
        <v>35</v>
      </c>
      <c r="K79" s="162" t="s">
        <v>3694</v>
      </c>
      <c r="L79" s="163">
        <f t="shared" si="41"/>
        <v>112</v>
      </c>
      <c r="M79" s="115">
        <v>60</v>
      </c>
      <c r="N79" s="115">
        <v>52</v>
      </c>
      <c r="O79" s="116">
        <v>66</v>
      </c>
      <c r="P79" s="94" t="s">
        <v>3695</v>
      </c>
      <c r="Q79" s="163">
        <f t="shared" si="42"/>
        <v>40</v>
      </c>
      <c r="R79" s="183">
        <v>21</v>
      </c>
      <c r="S79" s="183">
        <v>19</v>
      </c>
      <c r="T79" s="184">
        <v>22</v>
      </c>
      <c r="U79" s="162" t="s">
        <v>3696</v>
      </c>
      <c r="V79" s="163">
        <f t="shared" si="43"/>
        <v>34</v>
      </c>
      <c r="W79" s="115">
        <v>17</v>
      </c>
      <c r="X79" s="115">
        <v>17</v>
      </c>
      <c r="Y79" s="116">
        <v>21</v>
      </c>
      <c r="Z79" s="162" t="s">
        <v>3697</v>
      </c>
      <c r="AA79" s="163">
        <f t="shared" si="44"/>
        <v>90</v>
      </c>
      <c r="AB79" s="407">
        <v>45</v>
      </c>
      <c r="AC79" s="407">
        <v>45</v>
      </c>
      <c r="AD79" s="407">
        <v>51</v>
      </c>
      <c r="AE79" s="162" t="s">
        <v>3698</v>
      </c>
      <c r="AF79" s="163">
        <v>167</v>
      </c>
      <c r="AG79" s="115">
        <v>101</v>
      </c>
      <c r="AH79" s="115">
        <v>66</v>
      </c>
      <c r="AI79" s="116">
        <v>100</v>
      </c>
      <c r="AJ79" s="162" t="s">
        <v>3699</v>
      </c>
      <c r="AK79" s="163">
        <f t="shared" si="45"/>
        <v>216</v>
      </c>
      <c r="AL79" s="115">
        <v>104</v>
      </c>
      <c r="AM79" s="115">
        <v>112</v>
      </c>
      <c r="AN79" s="116">
        <v>129</v>
      </c>
      <c r="AO79" s="162" t="s">
        <v>3700</v>
      </c>
      <c r="AP79" s="619">
        <v>928</v>
      </c>
      <c r="AQ79" s="411">
        <v>499</v>
      </c>
      <c r="AR79" s="411">
        <v>429</v>
      </c>
      <c r="AS79" s="422">
        <v>327</v>
      </c>
      <c r="AT79" s="162" t="s">
        <v>3701</v>
      </c>
      <c r="AU79" s="185">
        <v>57</v>
      </c>
      <c r="AV79" s="185">
        <v>30</v>
      </c>
      <c r="AW79" s="185">
        <v>27</v>
      </c>
      <c r="AX79" s="309">
        <v>28</v>
      </c>
      <c r="AY79" s="162" t="s">
        <v>2261</v>
      </c>
      <c r="AZ79" s="163">
        <f t="shared" si="46"/>
        <v>127</v>
      </c>
      <c r="BA79" s="115">
        <v>63</v>
      </c>
      <c r="BB79" s="115">
        <v>64</v>
      </c>
      <c r="BC79" s="116">
        <v>84</v>
      </c>
      <c r="BD79" s="162" t="s">
        <v>3702</v>
      </c>
      <c r="BE79" s="163">
        <v>57</v>
      </c>
      <c r="BF79" s="179">
        <v>31</v>
      </c>
      <c r="BG79" s="179">
        <v>26</v>
      </c>
      <c r="BH79" s="180">
        <v>39</v>
      </c>
    </row>
    <row r="80" spans="1:65" s="178" customFormat="1" ht="14.25" customHeight="1">
      <c r="A80" s="597" t="s">
        <v>3703</v>
      </c>
      <c r="B80" s="533">
        <v>97</v>
      </c>
      <c r="C80" s="530">
        <v>51</v>
      </c>
      <c r="D80" s="530">
        <v>46</v>
      </c>
      <c r="E80" s="598">
        <v>56</v>
      </c>
      <c r="F80" s="591" t="s">
        <v>3704</v>
      </c>
      <c r="G80" s="475">
        <f t="shared" si="40"/>
        <v>134</v>
      </c>
      <c r="H80" s="483">
        <v>65</v>
      </c>
      <c r="I80" s="483">
        <v>69</v>
      </c>
      <c r="J80" s="484">
        <v>80</v>
      </c>
      <c r="K80" s="162" t="s">
        <v>3705</v>
      </c>
      <c r="L80" s="163">
        <f t="shared" si="41"/>
        <v>177</v>
      </c>
      <c r="M80" s="115">
        <v>89</v>
      </c>
      <c r="N80" s="115">
        <v>88</v>
      </c>
      <c r="O80" s="116">
        <v>98</v>
      </c>
      <c r="P80" s="162" t="s">
        <v>1970</v>
      </c>
      <c r="Q80" s="163">
        <f t="shared" si="42"/>
        <v>147</v>
      </c>
      <c r="R80" s="168">
        <v>73</v>
      </c>
      <c r="S80" s="168">
        <v>74</v>
      </c>
      <c r="T80" s="169">
        <v>83</v>
      </c>
      <c r="U80" s="101" t="s">
        <v>481</v>
      </c>
      <c r="V80" s="99">
        <f t="shared" si="43"/>
        <v>1110</v>
      </c>
      <c r="W80" s="99">
        <f>SUM(W81:W99)</f>
        <v>505</v>
      </c>
      <c r="X80" s="99">
        <f t="shared" ref="X80:Y80" si="52">SUM(X81:X99)</f>
        <v>605</v>
      </c>
      <c r="Y80" s="99">
        <f t="shared" si="52"/>
        <v>709</v>
      </c>
      <c r="Z80" s="162" t="s">
        <v>3706</v>
      </c>
      <c r="AA80" s="163">
        <f t="shared" si="44"/>
        <v>153</v>
      </c>
      <c r="AB80" s="407">
        <v>72</v>
      </c>
      <c r="AC80" s="407">
        <v>81</v>
      </c>
      <c r="AD80" s="407">
        <v>80</v>
      </c>
      <c r="AE80" s="162" t="s">
        <v>3707</v>
      </c>
      <c r="AF80" s="163">
        <v>273</v>
      </c>
      <c r="AG80" s="115">
        <v>154</v>
      </c>
      <c r="AH80" s="115">
        <v>119</v>
      </c>
      <c r="AI80" s="116">
        <v>150</v>
      </c>
      <c r="AJ80" s="162" t="s">
        <v>3708</v>
      </c>
      <c r="AK80" s="163">
        <f t="shared" si="45"/>
        <v>147</v>
      </c>
      <c r="AL80" s="115">
        <v>77</v>
      </c>
      <c r="AM80" s="115">
        <v>70</v>
      </c>
      <c r="AN80" s="116">
        <v>87</v>
      </c>
      <c r="AO80" s="162" t="s">
        <v>3709</v>
      </c>
      <c r="AP80" s="619">
        <v>663</v>
      </c>
      <c r="AQ80" s="411">
        <v>327</v>
      </c>
      <c r="AR80" s="411">
        <v>336</v>
      </c>
      <c r="AS80" s="422">
        <v>239</v>
      </c>
      <c r="AT80" s="162" t="s">
        <v>3710</v>
      </c>
      <c r="AU80" s="185">
        <v>98</v>
      </c>
      <c r="AV80" s="185">
        <v>48</v>
      </c>
      <c r="AW80" s="185">
        <v>50</v>
      </c>
      <c r="AX80" s="309">
        <v>50</v>
      </c>
      <c r="AY80" s="162" t="s">
        <v>3711</v>
      </c>
      <c r="AZ80" s="163">
        <f t="shared" si="46"/>
        <v>184</v>
      </c>
      <c r="BA80" s="115">
        <v>98</v>
      </c>
      <c r="BB80" s="115">
        <v>86</v>
      </c>
      <c r="BC80" s="116">
        <v>103</v>
      </c>
      <c r="BD80" s="162" t="s">
        <v>2758</v>
      </c>
      <c r="BE80" s="163" t="s">
        <v>5095</v>
      </c>
      <c r="BF80" s="179" t="s">
        <v>5095</v>
      </c>
      <c r="BG80" s="179" t="s">
        <v>5095</v>
      </c>
      <c r="BH80" s="180" t="s">
        <v>5095</v>
      </c>
    </row>
    <row r="81" spans="1:65" s="178" customFormat="1" ht="14.25" customHeight="1">
      <c r="A81" s="597" t="s">
        <v>3712</v>
      </c>
      <c r="B81" s="533">
        <v>77</v>
      </c>
      <c r="C81" s="530">
        <v>40</v>
      </c>
      <c r="D81" s="530">
        <v>37</v>
      </c>
      <c r="E81" s="598">
        <v>46</v>
      </c>
      <c r="F81" s="591" t="s">
        <v>3713</v>
      </c>
      <c r="G81" s="475">
        <f t="shared" si="40"/>
        <v>64</v>
      </c>
      <c r="H81" s="483">
        <v>31</v>
      </c>
      <c r="I81" s="483">
        <v>33</v>
      </c>
      <c r="J81" s="484">
        <v>32</v>
      </c>
      <c r="K81" s="162" t="s">
        <v>3714</v>
      </c>
      <c r="L81" s="163">
        <f t="shared" si="41"/>
        <v>173</v>
      </c>
      <c r="M81" s="115">
        <v>86</v>
      </c>
      <c r="N81" s="115">
        <v>87</v>
      </c>
      <c r="O81" s="116">
        <v>101</v>
      </c>
      <c r="P81" s="162" t="s">
        <v>1229</v>
      </c>
      <c r="Q81" s="163">
        <f t="shared" si="42"/>
        <v>173</v>
      </c>
      <c r="R81" s="168">
        <v>82</v>
      </c>
      <c r="S81" s="168">
        <v>91</v>
      </c>
      <c r="T81" s="169">
        <v>93</v>
      </c>
      <c r="U81" s="162" t="s">
        <v>3715</v>
      </c>
      <c r="V81" s="163">
        <f t="shared" si="43"/>
        <v>104</v>
      </c>
      <c r="W81" s="115">
        <v>41</v>
      </c>
      <c r="X81" s="115">
        <v>63</v>
      </c>
      <c r="Y81" s="421">
        <v>63</v>
      </c>
      <c r="Z81" s="162" t="s">
        <v>2013</v>
      </c>
      <c r="AA81" s="163">
        <f t="shared" si="44"/>
        <v>111</v>
      </c>
      <c r="AB81" s="407">
        <v>55</v>
      </c>
      <c r="AC81" s="407">
        <v>56</v>
      </c>
      <c r="AD81" s="407">
        <v>67</v>
      </c>
      <c r="AE81" s="162" t="s">
        <v>3263</v>
      </c>
      <c r="AF81" s="163">
        <v>193</v>
      </c>
      <c r="AG81" s="115">
        <v>112</v>
      </c>
      <c r="AH81" s="115">
        <v>81</v>
      </c>
      <c r="AI81" s="116">
        <v>117</v>
      </c>
      <c r="AJ81" s="162" t="s">
        <v>3716</v>
      </c>
      <c r="AK81" s="163">
        <f t="shared" si="45"/>
        <v>205</v>
      </c>
      <c r="AL81" s="115">
        <v>121</v>
      </c>
      <c r="AM81" s="115">
        <v>84</v>
      </c>
      <c r="AN81" s="116">
        <v>128</v>
      </c>
      <c r="AO81" s="162" t="s">
        <v>3717</v>
      </c>
      <c r="AP81" s="619">
        <v>417</v>
      </c>
      <c r="AQ81" s="411">
        <v>213</v>
      </c>
      <c r="AR81" s="411">
        <v>204</v>
      </c>
      <c r="AS81" s="422">
        <v>151</v>
      </c>
      <c r="AT81" s="162" t="s">
        <v>3718</v>
      </c>
      <c r="AU81" s="185">
        <v>99</v>
      </c>
      <c r="AV81" s="185">
        <v>53</v>
      </c>
      <c r="AW81" s="185">
        <v>46</v>
      </c>
      <c r="AX81" s="309">
        <v>52</v>
      </c>
      <c r="AY81" s="162" t="s">
        <v>3719</v>
      </c>
      <c r="AZ81" s="163">
        <f t="shared" si="46"/>
        <v>120</v>
      </c>
      <c r="BA81" s="115">
        <v>59</v>
      </c>
      <c r="BB81" s="115">
        <v>61</v>
      </c>
      <c r="BC81" s="116">
        <v>75</v>
      </c>
      <c r="BD81" s="101" t="s">
        <v>222</v>
      </c>
      <c r="BE81" s="99">
        <v>2734</v>
      </c>
      <c r="BF81" s="99">
        <v>1379</v>
      </c>
      <c r="BG81" s="99">
        <v>1355</v>
      </c>
      <c r="BH81" s="100">
        <v>1567</v>
      </c>
    </row>
    <row r="82" spans="1:65" s="178" customFormat="1" ht="14.25" customHeight="1">
      <c r="A82" s="597" t="s">
        <v>3720</v>
      </c>
      <c r="B82" s="533">
        <v>122</v>
      </c>
      <c r="C82" s="530">
        <v>65</v>
      </c>
      <c r="D82" s="530">
        <v>57</v>
      </c>
      <c r="E82" s="598">
        <v>66</v>
      </c>
      <c r="F82" s="591" t="s">
        <v>2316</v>
      </c>
      <c r="G82" s="475">
        <f t="shared" si="40"/>
        <v>84</v>
      </c>
      <c r="H82" s="483">
        <v>45</v>
      </c>
      <c r="I82" s="483">
        <v>39</v>
      </c>
      <c r="J82" s="484">
        <v>53</v>
      </c>
      <c r="K82" s="162" t="s">
        <v>3721</v>
      </c>
      <c r="L82" s="163">
        <f t="shared" si="41"/>
        <v>83</v>
      </c>
      <c r="M82" s="115">
        <v>42</v>
      </c>
      <c r="N82" s="115">
        <v>41</v>
      </c>
      <c r="O82" s="116">
        <v>51</v>
      </c>
      <c r="P82" s="162" t="s">
        <v>3722</v>
      </c>
      <c r="Q82" s="163">
        <f t="shared" si="42"/>
        <v>144</v>
      </c>
      <c r="R82" s="168">
        <v>78</v>
      </c>
      <c r="S82" s="168">
        <v>66</v>
      </c>
      <c r="T82" s="169">
        <v>97</v>
      </c>
      <c r="U82" s="162" t="s">
        <v>3723</v>
      </c>
      <c r="V82" s="163">
        <f t="shared" si="43"/>
        <v>72</v>
      </c>
      <c r="W82" s="115">
        <v>29</v>
      </c>
      <c r="X82" s="115">
        <v>43</v>
      </c>
      <c r="Y82" s="421">
        <v>49</v>
      </c>
      <c r="Z82" s="162" t="s">
        <v>2021</v>
      </c>
      <c r="AA82" s="163">
        <f t="shared" si="44"/>
        <v>70</v>
      </c>
      <c r="AB82" s="407">
        <v>34</v>
      </c>
      <c r="AC82" s="407">
        <v>36</v>
      </c>
      <c r="AD82" s="407">
        <v>46</v>
      </c>
      <c r="AE82" s="162" t="s">
        <v>3428</v>
      </c>
      <c r="AF82" s="163">
        <v>96</v>
      </c>
      <c r="AG82" s="115">
        <v>49</v>
      </c>
      <c r="AH82" s="115">
        <v>47</v>
      </c>
      <c r="AI82" s="116">
        <v>56</v>
      </c>
      <c r="AJ82" s="162" t="s">
        <v>3724</v>
      </c>
      <c r="AK82" s="163">
        <f t="shared" si="45"/>
        <v>110</v>
      </c>
      <c r="AL82" s="115">
        <v>60</v>
      </c>
      <c r="AM82" s="115">
        <v>50</v>
      </c>
      <c r="AN82" s="116">
        <v>72</v>
      </c>
      <c r="AO82" s="162" t="s">
        <v>3725</v>
      </c>
      <c r="AP82" s="619">
        <v>250</v>
      </c>
      <c r="AQ82" s="411">
        <v>120</v>
      </c>
      <c r="AR82" s="411">
        <v>130</v>
      </c>
      <c r="AS82" s="422">
        <v>131</v>
      </c>
      <c r="AT82" s="162" t="s">
        <v>3726</v>
      </c>
      <c r="AU82" s="185">
        <v>63</v>
      </c>
      <c r="AV82" s="185">
        <v>31</v>
      </c>
      <c r="AW82" s="185">
        <v>32</v>
      </c>
      <c r="AX82" s="309">
        <v>41</v>
      </c>
      <c r="AY82" s="162" t="s">
        <v>3727</v>
      </c>
      <c r="AZ82" s="163">
        <f t="shared" si="46"/>
        <v>79</v>
      </c>
      <c r="BA82" s="115">
        <v>36</v>
      </c>
      <c r="BB82" s="115">
        <v>43</v>
      </c>
      <c r="BC82" s="116">
        <v>50</v>
      </c>
      <c r="BD82" s="162" t="s">
        <v>3728</v>
      </c>
      <c r="BE82" s="163">
        <v>458</v>
      </c>
      <c r="BF82" s="168">
        <v>228</v>
      </c>
      <c r="BG82" s="168">
        <v>230</v>
      </c>
      <c r="BH82" s="169">
        <v>239</v>
      </c>
    </row>
    <row r="83" spans="1:65" s="178" customFormat="1" ht="14.25" customHeight="1">
      <c r="A83" s="597" t="s">
        <v>3729</v>
      </c>
      <c r="B83" s="533">
        <v>113</v>
      </c>
      <c r="C83" s="530">
        <v>56</v>
      </c>
      <c r="D83" s="530">
        <v>57</v>
      </c>
      <c r="E83" s="598">
        <v>59</v>
      </c>
      <c r="F83" s="591" t="s">
        <v>3730</v>
      </c>
      <c r="G83" s="475">
        <f t="shared" si="40"/>
        <v>43</v>
      </c>
      <c r="H83" s="483">
        <v>23</v>
      </c>
      <c r="I83" s="483">
        <v>20</v>
      </c>
      <c r="J83" s="484">
        <v>24</v>
      </c>
      <c r="K83" s="101" t="s">
        <v>493</v>
      </c>
      <c r="L83" s="99">
        <f t="shared" si="41"/>
        <v>2580</v>
      </c>
      <c r="M83" s="99">
        <f>SUM(M84:M104)</f>
        <v>1254</v>
      </c>
      <c r="N83" s="99">
        <f t="shared" ref="N83:O83" si="53">SUM(N84:N104)</f>
        <v>1326</v>
      </c>
      <c r="O83" s="100">
        <f t="shared" si="53"/>
        <v>1591</v>
      </c>
      <c r="P83" s="162" t="s">
        <v>3731</v>
      </c>
      <c r="Q83" s="163">
        <f t="shared" si="42"/>
        <v>112</v>
      </c>
      <c r="R83" s="168">
        <v>65</v>
      </c>
      <c r="S83" s="168">
        <v>47</v>
      </c>
      <c r="T83" s="169">
        <v>61</v>
      </c>
      <c r="U83" s="162" t="s">
        <v>1614</v>
      </c>
      <c r="V83" s="163">
        <f t="shared" si="43"/>
        <v>34</v>
      </c>
      <c r="W83" s="115">
        <v>18</v>
      </c>
      <c r="X83" s="115">
        <v>16</v>
      </c>
      <c r="Y83" s="421">
        <v>22</v>
      </c>
      <c r="Z83" s="162" t="s">
        <v>3732</v>
      </c>
      <c r="AA83" s="163">
        <f t="shared" si="44"/>
        <v>109</v>
      </c>
      <c r="AB83" s="407">
        <v>50</v>
      </c>
      <c r="AC83" s="407">
        <v>59</v>
      </c>
      <c r="AD83" s="407">
        <v>67</v>
      </c>
      <c r="AE83" s="162" t="s">
        <v>3439</v>
      </c>
      <c r="AF83" s="163">
        <v>109</v>
      </c>
      <c r="AG83" s="115">
        <v>58</v>
      </c>
      <c r="AH83" s="115">
        <v>51</v>
      </c>
      <c r="AI83" s="116">
        <v>70</v>
      </c>
      <c r="AJ83" s="162" t="s">
        <v>3733</v>
      </c>
      <c r="AK83" s="163">
        <f t="shared" si="45"/>
        <v>126</v>
      </c>
      <c r="AL83" s="115">
        <v>62</v>
      </c>
      <c r="AM83" s="115">
        <v>64</v>
      </c>
      <c r="AN83" s="116">
        <v>79</v>
      </c>
      <c r="AO83" s="162" t="s">
        <v>5120</v>
      </c>
      <c r="AP83" s="619">
        <v>634</v>
      </c>
      <c r="AQ83" s="411">
        <v>334</v>
      </c>
      <c r="AR83" s="411">
        <v>300</v>
      </c>
      <c r="AS83" s="422">
        <v>340</v>
      </c>
      <c r="AT83" s="162" t="s">
        <v>3734</v>
      </c>
      <c r="AU83" s="185">
        <v>95</v>
      </c>
      <c r="AV83" s="185">
        <v>48</v>
      </c>
      <c r="AW83" s="185">
        <v>47</v>
      </c>
      <c r="AX83" s="309">
        <v>57</v>
      </c>
      <c r="AY83" s="162" t="s">
        <v>3735</v>
      </c>
      <c r="AZ83" s="163">
        <f t="shared" si="46"/>
        <v>131</v>
      </c>
      <c r="BA83" s="115">
        <v>68</v>
      </c>
      <c r="BB83" s="115">
        <v>63</v>
      </c>
      <c r="BC83" s="116">
        <v>78</v>
      </c>
      <c r="BD83" s="162" t="s">
        <v>3736</v>
      </c>
      <c r="BE83" s="163">
        <v>179</v>
      </c>
      <c r="BF83" s="168">
        <v>86</v>
      </c>
      <c r="BG83" s="168">
        <v>93</v>
      </c>
      <c r="BH83" s="169">
        <v>91</v>
      </c>
    </row>
    <row r="84" spans="1:65" s="178" customFormat="1" ht="14.25" customHeight="1">
      <c r="A84" s="597" t="s">
        <v>3737</v>
      </c>
      <c r="B84" s="533">
        <v>80</v>
      </c>
      <c r="C84" s="530">
        <v>43</v>
      </c>
      <c r="D84" s="530">
        <v>37</v>
      </c>
      <c r="E84" s="598">
        <v>51</v>
      </c>
      <c r="F84" s="591" t="s">
        <v>3330</v>
      </c>
      <c r="G84" s="475">
        <f t="shared" si="40"/>
        <v>66</v>
      </c>
      <c r="H84" s="483">
        <v>33</v>
      </c>
      <c r="I84" s="483">
        <v>33</v>
      </c>
      <c r="J84" s="484">
        <v>36</v>
      </c>
      <c r="K84" s="162" t="s">
        <v>3738</v>
      </c>
      <c r="L84" s="163">
        <f t="shared" si="41"/>
        <v>298</v>
      </c>
      <c r="M84" s="115">
        <v>132</v>
      </c>
      <c r="N84" s="115">
        <v>166</v>
      </c>
      <c r="O84" s="116">
        <v>171</v>
      </c>
      <c r="P84" s="162" t="s">
        <v>3739</v>
      </c>
      <c r="Q84" s="163">
        <f t="shared" si="42"/>
        <v>54</v>
      </c>
      <c r="R84" s="168">
        <v>27</v>
      </c>
      <c r="S84" s="168">
        <v>27</v>
      </c>
      <c r="T84" s="169">
        <v>30</v>
      </c>
      <c r="U84" s="162" t="s">
        <v>3740</v>
      </c>
      <c r="V84" s="163">
        <f t="shared" si="43"/>
        <v>59</v>
      </c>
      <c r="W84" s="115">
        <v>29</v>
      </c>
      <c r="X84" s="115">
        <v>30</v>
      </c>
      <c r="Y84" s="421">
        <v>39</v>
      </c>
      <c r="Z84" s="162" t="s">
        <v>3741</v>
      </c>
      <c r="AA84" s="163">
        <f t="shared" si="44"/>
        <v>118</v>
      </c>
      <c r="AB84" s="407">
        <v>57</v>
      </c>
      <c r="AC84" s="407">
        <v>61</v>
      </c>
      <c r="AD84" s="407">
        <v>68</v>
      </c>
      <c r="AE84" s="101" t="s">
        <v>323</v>
      </c>
      <c r="AF84" s="99">
        <f t="shared" ref="AF84:AF125" si="54">SUM(AG84:AH84)</f>
        <v>8257</v>
      </c>
      <c r="AG84" s="99">
        <f>SUM(AG85:AG104)</f>
        <v>4279</v>
      </c>
      <c r="AH84" s="99">
        <f t="shared" ref="AH84:AI84" si="55">SUM(AH85:AH104)</f>
        <v>3978</v>
      </c>
      <c r="AI84" s="100">
        <f t="shared" si="55"/>
        <v>4137</v>
      </c>
      <c r="AJ84" s="162" t="s">
        <v>1938</v>
      </c>
      <c r="AK84" s="163">
        <f t="shared" si="45"/>
        <v>91</v>
      </c>
      <c r="AL84" s="115">
        <v>54</v>
      </c>
      <c r="AM84" s="115">
        <v>37</v>
      </c>
      <c r="AN84" s="116">
        <v>55</v>
      </c>
      <c r="AO84" s="162" t="s">
        <v>5121</v>
      </c>
      <c r="AP84" s="619">
        <v>868</v>
      </c>
      <c r="AQ84" s="411">
        <v>519</v>
      </c>
      <c r="AR84" s="411">
        <v>349</v>
      </c>
      <c r="AS84" s="422">
        <v>519</v>
      </c>
      <c r="AT84" s="162" t="s">
        <v>721</v>
      </c>
      <c r="AU84" s="185">
        <v>83</v>
      </c>
      <c r="AV84" s="185">
        <v>41</v>
      </c>
      <c r="AW84" s="185">
        <v>42</v>
      </c>
      <c r="AX84" s="309">
        <v>49</v>
      </c>
      <c r="AY84" s="162" t="s">
        <v>3742</v>
      </c>
      <c r="AZ84" s="163">
        <f t="shared" si="46"/>
        <v>188</v>
      </c>
      <c r="BA84" s="115">
        <v>94</v>
      </c>
      <c r="BB84" s="115">
        <v>94</v>
      </c>
      <c r="BC84" s="116">
        <v>91</v>
      </c>
      <c r="BD84" s="162" t="s">
        <v>3743</v>
      </c>
      <c r="BE84" s="163">
        <v>200</v>
      </c>
      <c r="BF84" s="168">
        <v>104</v>
      </c>
      <c r="BG84" s="168">
        <v>96</v>
      </c>
      <c r="BH84" s="169">
        <v>112</v>
      </c>
    </row>
    <row r="85" spans="1:65" s="178" customFormat="1" ht="14.25" customHeight="1">
      <c r="A85" s="597" t="s">
        <v>3744</v>
      </c>
      <c r="B85" s="533">
        <v>122</v>
      </c>
      <c r="C85" s="530">
        <v>69</v>
      </c>
      <c r="D85" s="530">
        <v>53</v>
      </c>
      <c r="E85" s="598">
        <v>73</v>
      </c>
      <c r="F85" s="591" t="s">
        <v>3745</v>
      </c>
      <c r="G85" s="475">
        <f t="shared" si="40"/>
        <v>118</v>
      </c>
      <c r="H85" s="483">
        <v>56</v>
      </c>
      <c r="I85" s="483">
        <v>62</v>
      </c>
      <c r="J85" s="484">
        <v>73</v>
      </c>
      <c r="K85" s="162" t="s">
        <v>3746</v>
      </c>
      <c r="L85" s="163">
        <f t="shared" si="41"/>
        <v>207</v>
      </c>
      <c r="M85" s="115">
        <v>104</v>
      </c>
      <c r="N85" s="115">
        <v>103</v>
      </c>
      <c r="O85" s="116">
        <v>106</v>
      </c>
      <c r="P85" s="162" t="s">
        <v>3747</v>
      </c>
      <c r="Q85" s="163">
        <f t="shared" si="42"/>
        <v>110</v>
      </c>
      <c r="R85" s="168">
        <v>52</v>
      </c>
      <c r="S85" s="168">
        <v>58</v>
      </c>
      <c r="T85" s="169">
        <v>65</v>
      </c>
      <c r="U85" s="162" t="s">
        <v>3748</v>
      </c>
      <c r="V85" s="163">
        <f t="shared" si="43"/>
        <v>52</v>
      </c>
      <c r="W85" s="115">
        <v>22</v>
      </c>
      <c r="X85" s="115">
        <v>30</v>
      </c>
      <c r="Y85" s="421">
        <v>32</v>
      </c>
      <c r="Z85" s="162" t="s">
        <v>2221</v>
      </c>
      <c r="AA85" s="163">
        <f t="shared" si="44"/>
        <v>133</v>
      </c>
      <c r="AB85" s="407">
        <v>64</v>
      </c>
      <c r="AC85" s="407">
        <v>69</v>
      </c>
      <c r="AD85" s="407">
        <v>79</v>
      </c>
      <c r="AE85" s="162" t="s">
        <v>3749</v>
      </c>
      <c r="AF85" s="163">
        <v>808</v>
      </c>
      <c r="AG85" s="115">
        <v>413</v>
      </c>
      <c r="AH85" s="115">
        <v>395</v>
      </c>
      <c r="AI85" s="116">
        <v>396</v>
      </c>
      <c r="AJ85" s="162" t="s">
        <v>3559</v>
      </c>
      <c r="AK85" s="163">
        <f t="shared" si="45"/>
        <v>170</v>
      </c>
      <c r="AL85" s="115">
        <v>100</v>
      </c>
      <c r="AM85" s="115">
        <v>70</v>
      </c>
      <c r="AN85" s="116">
        <v>101</v>
      </c>
      <c r="AO85" s="162" t="s">
        <v>5122</v>
      </c>
      <c r="AP85" s="620">
        <v>1022</v>
      </c>
      <c r="AQ85" s="411">
        <v>537</v>
      </c>
      <c r="AR85" s="411">
        <v>485</v>
      </c>
      <c r="AS85" s="422">
        <v>476</v>
      </c>
      <c r="AT85" s="162" t="s">
        <v>722</v>
      </c>
      <c r="AU85" s="185">
        <v>75</v>
      </c>
      <c r="AV85" s="185">
        <v>40</v>
      </c>
      <c r="AW85" s="185">
        <v>35</v>
      </c>
      <c r="AX85" s="309">
        <v>41</v>
      </c>
      <c r="AY85" s="101" t="s">
        <v>349</v>
      </c>
      <c r="AZ85" s="99">
        <f t="shared" si="46"/>
        <v>4366</v>
      </c>
      <c r="BA85" s="99">
        <f>SUM(BA86:BA105)</f>
        <v>2189</v>
      </c>
      <c r="BB85" s="99">
        <f t="shared" ref="BB85:BC85" si="56">SUM(BB86:BB105)</f>
        <v>2177</v>
      </c>
      <c r="BC85" s="100">
        <f t="shared" si="56"/>
        <v>2501</v>
      </c>
      <c r="BD85" s="162" t="s">
        <v>3750</v>
      </c>
      <c r="BE85" s="163">
        <v>311</v>
      </c>
      <c r="BF85" s="168">
        <v>166</v>
      </c>
      <c r="BG85" s="168">
        <v>145</v>
      </c>
      <c r="BH85" s="169">
        <v>172</v>
      </c>
    </row>
    <row r="86" spans="1:65" s="178" customFormat="1" ht="14.25" customHeight="1">
      <c r="A86" s="597" t="s">
        <v>3751</v>
      </c>
      <c r="B86" s="533">
        <v>81</v>
      </c>
      <c r="C86" s="530">
        <v>45</v>
      </c>
      <c r="D86" s="530">
        <v>36</v>
      </c>
      <c r="E86" s="598">
        <v>47</v>
      </c>
      <c r="F86" s="591" t="s">
        <v>3752</v>
      </c>
      <c r="G86" s="475">
        <f t="shared" si="40"/>
        <v>142</v>
      </c>
      <c r="H86" s="483">
        <v>73</v>
      </c>
      <c r="I86" s="483">
        <v>69</v>
      </c>
      <c r="J86" s="484">
        <v>82</v>
      </c>
      <c r="K86" s="162" t="s">
        <v>3753</v>
      </c>
      <c r="L86" s="163">
        <f t="shared" si="41"/>
        <v>116</v>
      </c>
      <c r="M86" s="115">
        <v>58</v>
      </c>
      <c r="N86" s="115">
        <v>58</v>
      </c>
      <c r="O86" s="116">
        <v>73</v>
      </c>
      <c r="P86" s="162" t="s">
        <v>3754</v>
      </c>
      <c r="Q86" s="163">
        <f t="shared" si="42"/>
        <v>141</v>
      </c>
      <c r="R86" s="168">
        <v>75</v>
      </c>
      <c r="S86" s="168">
        <v>66</v>
      </c>
      <c r="T86" s="169">
        <v>75</v>
      </c>
      <c r="U86" s="162" t="s">
        <v>3755</v>
      </c>
      <c r="V86" s="163">
        <f t="shared" si="43"/>
        <v>79</v>
      </c>
      <c r="W86" s="115">
        <v>40</v>
      </c>
      <c r="X86" s="115">
        <v>39</v>
      </c>
      <c r="Y86" s="421">
        <v>47</v>
      </c>
      <c r="Z86" s="162" t="s">
        <v>2229</v>
      </c>
      <c r="AA86" s="163">
        <f t="shared" si="44"/>
        <v>110</v>
      </c>
      <c r="AB86" s="407">
        <v>47</v>
      </c>
      <c r="AC86" s="407">
        <v>63</v>
      </c>
      <c r="AD86" s="407">
        <v>63</v>
      </c>
      <c r="AE86" s="162" t="s">
        <v>3756</v>
      </c>
      <c r="AF86" s="163">
        <v>219</v>
      </c>
      <c r="AG86" s="115">
        <v>118</v>
      </c>
      <c r="AH86" s="115">
        <v>101</v>
      </c>
      <c r="AI86" s="116">
        <v>113</v>
      </c>
      <c r="AJ86" s="162" t="s">
        <v>3757</v>
      </c>
      <c r="AK86" s="163">
        <f t="shared" si="45"/>
        <v>120</v>
      </c>
      <c r="AL86" s="115">
        <v>67</v>
      </c>
      <c r="AM86" s="115">
        <v>53</v>
      </c>
      <c r="AN86" s="116">
        <v>72</v>
      </c>
      <c r="AO86" s="162" t="s">
        <v>5123</v>
      </c>
      <c r="AP86" s="619">
        <v>554</v>
      </c>
      <c r="AQ86" s="411">
        <v>281</v>
      </c>
      <c r="AR86" s="411">
        <v>273</v>
      </c>
      <c r="AS86" s="422">
        <v>194</v>
      </c>
      <c r="AT86" s="162" t="s">
        <v>794</v>
      </c>
      <c r="AU86" s="185">
        <v>59</v>
      </c>
      <c r="AV86" s="185">
        <v>27</v>
      </c>
      <c r="AW86" s="185">
        <v>32</v>
      </c>
      <c r="AX86" s="309">
        <v>32</v>
      </c>
      <c r="AY86" s="162" t="s">
        <v>3758</v>
      </c>
      <c r="AZ86" s="163">
        <f t="shared" si="46"/>
        <v>390</v>
      </c>
      <c r="BA86" s="102">
        <v>185</v>
      </c>
      <c r="BB86" s="185">
        <v>205</v>
      </c>
      <c r="BC86" s="103">
        <v>223</v>
      </c>
      <c r="BD86" s="162" t="s">
        <v>3759</v>
      </c>
      <c r="BE86" s="163">
        <v>110</v>
      </c>
      <c r="BF86" s="168">
        <v>58</v>
      </c>
      <c r="BG86" s="168">
        <v>52</v>
      </c>
      <c r="BH86" s="169">
        <v>71</v>
      </c>
    </row>
    <row r="87" spans="1:65" s="178" customFormat="1" ht="14.25" customHeight="1">
      <c r="A87" s="597" t="s">
        <v>2165</v>
      </c>
      <c r="B87" s="533">
        <v>173</v>
      </c>
      <c r="C87" s="530">
        <v>86</v>
      </c>
      <c r="D87" s="530">
        <v>87</v>
      </c>
      <c r="E87" s="598">
        <v>93</v>
      </c>
      <c r="F87" s="591" t="s">
        <v>1856</v>
      </c>
      <c r="G87" s="475">
        <f t="shared" si="40"/>
        <v>222</v>
      </c>
      <c r="H87" s="483">
        <v>106</v>
      </c>
      <c r="I87" s="483">
        <v>116</v>
      </c>
      <c r="J87" s="484">
        <v>126</v>
      </c>
      <c r="K87" s="162" t="s">
        <v>3760</v>
      </c>
      <c r="L87" s="163">
        <f t="shared" si="41"/>
        <v>65</v>
      </c>
      <c r="M87" s="115">
        <v>36</v>
      </c>
      <c r="N87" s="115">
        <v>29</v>
      </c>
      <c r="O87" s="116">
        <v>38</v>
      </c>
      <c r="P87" s="162" t="s">
        <v>1422</v>
      </c>
      <c r="Q87" s="163">
        <f t="shared" si="42"/>
        <v>137</v>
      </c>
      <c r="R87" s="168">
        <v>65</v>
      </c>
      <c r="S87" s="168">
        <v>72</v>
      </c>
      <c r="T87" s="169">
        <v>66</v>
      </c>
      <c r="U87" s="162" t="s">
        <v>3761</v>
      </c>
      <c r="V87" s="163">
        <f t="shared" si="43"/>
        <v>33</v>
      </c>
      <c r="W87" s="115">
        <v>14</v>
      </c>
      <c r="X87" s="115">
        <v>19</v>
      </c>
      <c r="Y87" s="421">
        <v>20</v>
      </c>
      <c r="Z87" s="162" t="s">
        <v>3762</v>
      </c>
      <c r="AA87" s="163">
        <f t="shared" si="44"/>
        <v>95</v>
      </c>
      <c r="AB87" s="407">
        <v>49</v>
      </c>
      <c r="AC87" s="407">
        <v>46</v>
      </c>
      <c r="AD87" s="407">
        <v>60</v>
      </c>
      <c r="AE87" s="162" t="s">
        <v>3763</v>
      </c>
      <c r="AF87" s="163">
        <v>295</v>
      </c>
      <c r="AG87" s="115">
        <v>160</v>
      </c>
      <c r="AH87" s="115">
        <v>135</v>
      </c>
      <c r="AI87" s="116">
        <v>171</v>
      </c>
      <c r="AJ87" s="162" t="s">
        <v>3764</v>
      </c>
      <c r="AK87" s="163">
        <f t="shared" si="45"/>
        <v>119</v>
      </c>
      <c r="AL87" s="115">
        <v>68</v>
      </c>
      <c r="AM87" s="115">
        <v>51</v>
      </c>
      <c r="AN87" s="116">
        <v>70</v>
      </c>
      <c r="AO87" s="162" t="s">
        <v>5124</v>
      </c>
      <c r="AP87" s="619">
        <v>780</v>
      </c>
      <c r="AQ87" s="411">
        <v>431</v>
      </c>
      <c r="AR87" s="411">
        <v>349</v>
      </c>
      <c r="AS87" s="422">
        <v>410</v>
      </c>
      <c r="AT87" s="162" t="s">
        <v>802</v>
      </c>
      <c r="AU87" s="185">
        <v>39</v>
      </c>
      <c r="AV87" s="185">
        <v>18</v>
      </c>
      <c r="AW87" s="185">
        <v>21</v>
      </c>
      <c r="AX87" s="309">
        <v>25</v>
      </c>
      <c r="AY87" s="162" t="s">
        <v>3765</v>
      </c>
      <c r="AZ87" s="163">
        <f t="shared" si="46"/>
        <v>524</v>
      </c>
      <c r="BA87" s="102">
        <v>255</v>
      </c>
      <c r="BB87" s="102">
        <v>269</v>
      </c>
      <c r="BC87" s="103">
        <v>305</v>
      </c>
      <c r="BD87" s="162" t="s">
        <v>3766</v>
      </c>
      <c r="BE87" s="163">
        <v>50</v>
      </c>
      <c r="BF87" s="168">
        <v>28</v>
      </c>
      <c r="BG87" s="168">
        <v>22</v>
      </c>
      <c r="BH87" s="169">
        <v>32</v>
      </c>
    </row>
    <row r="88" spans="1:65" s="178" customFormat="1" ht="14.25" customHeight="1">
      <c r="A88" s="597" t="s">
        <v>2174</v>
      </c>
      <c r="B88" s="533">
        <v>199</v>
      </c>
      <c r="C88" s="530">
        <v>105</v>
      </c>
      <c r="D88" s="530">
        <v>94</v>
      </c>
      <c r="E88" s="598">
        <v>110</v>
      </c>
      <c r="F88" s="591" t="s">
        <v>1865</v>
      </c>
      <c r="G88" s="475">
        <f t="shared" si="40"/>
        <v>68</v>
      </c>
      <c r="H88" s="483">
        <v>39</v>
      </c>
      <c r="I88" s="483">
        <v>29</v>
      </c>
      <c r="J88" s="484">
        <v>32</v>
      </c>
      <c r="K88" s="162" t="s">
        <v>3767</v>
      </c>
      <c r="L88" s="163">
        <f t="shared" si="41"/>
        <v>89</v>
      </c>
      <c r="M88" s="115">
        <v>44</v>
      </c>
      <c r="N88" s="115">
        <v>45</v>
      </c>
      <c r="O88" s="116">
        <v>58</v>
      </c>
      <c r="P88" s="162" t="s">
        <v>3768</v>
      </c>
      <c r="Q88" s="163">
        <f t="shared" si="42"/>
        <v>164</v>
      </c>
      <c r="R88" s="168">
        <v>76</v>
      </c>
      <c r="S88" s="168">
        <v>88</v>
      </c>
      <c r="T88" s="169">
        <v>96</v>
      </c>
      <c r="U88" s="162" t="s">
        <v>3769</v>
      </c>
      <c r="V88" s="163">
        <f t="shared" si="43"/>
        <v>76</v>
      </c>
      <c r="W88" s="115">
        <v>29</v>
      </c>
      <c r="X88" s="115">
        <v>47</v>
      </c>
      <c r="Y88" s="421">
        <v>50</v>
      </c>
      <c r="Z88" s="162" t="s">
        <v>1127</v>
      </c>
      <c r="AA88" s="163">
        <f t="shared" si="44"/>
        <v>134</v>
      </c>
      <c r="AB88" s="407">
        <v>69</v>
      </c>
      <c r="AC88" s="407">
        <v>65</v>
      </c>
      <c r="AD88" s="407">
        <v>76</v>
      </c>
      <c r="AE88" s="162" t="s">
        <v>5093</v>
      </c>
      <c r="AF88" s="163">
        <v>296</v>
      </c>
      <c r="AG88" s="115">
        <v>167</v>
      </c>
      <c r="AH88" s="115">
        <v>129</v>
      </c>
      <c r="AI88" s="116">
        <v>166</v>
      </c>
      <c r="AJ88" s="162" t="s">
        <v>1649</v>
      </c>
      <c r="AK88" s="163">
        <f t="shared" si="45"/>
        <v>111</v>
      </c>
      <c r="AL88" s="115">
        <v>66</v>
      </c>
      <c r="AM88" s="115">
        <v>45</v>
      </c>
      <c r="AN88" s="116">
        <v>66</v>
      </c>
      <c r="AO88" s="162" t="s">
        <v>3770</v>
      </c>
      <c r="AP88" s="619">
        <v>673</v>
      </c>
      <c r="AQ88" s="411">
        <v>381</v>
      </c>
      <c r="AR88" s="411">
        <v>292</v>
      </c>
      <c r="AS88" s="422">
        <v>378</v>
      </c>
      <c r="AT88" s="162" t="s">
        <v>3771</v>
      </c>
      <c r="AU88" s="185">
        <v>117</v>
      </c>
      <c r="AV88" s="185">
        <v>58</v>
      </c>
      <c r="AW88" s="185">
        <v>59</v>
      </c>
      <c r="AX88" s="309">
        <v>62</v>
      </c>
      <c r="AY88" s="162" t="s">
        <v>3772</v>
      </c>
      <c r="AZ88" s="163">
        <f t="shared" si="46"/>
        <v>242</v>
      </c>
      <c r="BA88" s="102">
        <v>116</v>
      </c>
      <c r="BB88" s="102">
        <v>126</v>
      </c>
      <c r="BC88" s="103">
        <v>145</v>
      </c>
      <c r="BD88" s="162" t="s">
        <v>3773</v>
      </c>
      <c r="BE88" s="163">
        <v>65</v>
      </c>
      <c r="BF88" s="168">
        <v>37</v>
      </c>
      <c r="BG88" s="168">
        <v>28</v>
      </c>
      <c r="BH88" s="169">
        <v>35</v>
      </c>
    </row>
    <row r="89" spans="1:65" s="178" customFormat="1" ht="14.25" customHeight="1">
      <c r="A89" s="597" t="s">
        <v>3774</v>
      </c>
      <c r="B89" s="533">
        <v>155</v>
      </c>
      <c r="C89" s="530">
        <v>88</v>
      </c>
      <c r="D89" s="530">
        <v>67</v>
      </c>
      <c r="E89" s="598">
        <v>91</v>
      </c>
      <c r="F89" s="591" t="s">
        <v>3775</v>
      </c>
      <c r="G89" s="475">
        <f t="shared" si="40"/>
        <v>55</v>
      </c>
      <c r="H89" s="483">
        <v>32</v>
      </c>
      <c r="I89" s="483">
        <v>23</v>
      </c>
      <c r="J89" s="484">
        <v>31</v>
      </c>
      <c r="K89" s="162" t="s">
        <v>3776</v>
      </c>
      <c r="L89" s="163">
        <f t="shared" si="41"/>
        <v>118</v>
      </c>
      <c r="M89" s="115">
        <v>60</v>
      </c>
      <c r="N89" s="115">
        <v>58</v>
      </c>
      <c r="O89" s="116">
        <v>67</v>
      </c>
      <c r="P89" s="162" t="s">
        <v>3777</v>
      </c>
      <c r="Q89" s="163">
        <f t="shared" si="42"/>
        <v>192</v>
      </c>
      <c r="R89" s="168">
        <v>90</v>
      </c>
      <c r="S89" s="168">
        <v>102</v>
      </c>
      <c r="T89" s="169">
        <v>97</v>
      </c>
      <c r="U89" s="162" t="s">
        <v>3778</v>
      </c>
      <c r="V89" s="163">
        <f t="shared" si="43"/>
        <v>61</v>
      </c>
      <c r="W89" s="115">
        <v>30</v>
      </c>
      <c r="X89" s="115">
        <v>31</v>
      </c>
      <c r="Y89" s="421">
        <v>40</v>
      </c>
      <c r="Z89" s="162" t="s">
        <v>1136</v>
      </c>
      <c r="AA89" s="163">
        <f t="shared" si="44"/>
        <v>43</v>
      </c>
      <c r="AB89" s="407">
        <v>23</v>
      </c>
      <c r="AC89" s="407">
        <v>20</v>
      </c>
      <c r="AD89" s="407">
        <v>31</v>
      </c>
      <c r="AE89" s="162" t="s">
        <v>5094</v>
      </c>
      <c r="AF89" s="84">
        <v>718</v>
      </c>
      <c r="AG89" s="115">
        <v>366</v>
      </c>
      <c r="AH89" s="115">
        <v>352</v>
      </c>
      <c r="AI89" s="116">
        <v>440</v>
      </c>
      <c r="AJ89" s="162" t="s">
        <v>1655</v>
      </c>
      <c r="AK89" s="163">
        <f t="shared" si="45"/>
        <v>179</v>
      </c>
      <c r="AL89" s="115">
        <v>97</v>
      </c>
      <c r="AM89" s="115">
        <v>82</v>
      </c>
      <c r="AN89" s="116">
        <v>95</v>
      </c>
      <c r="AO89" s="162" t="s">
        <v>3779</v>
      </c>
      <c r="AP89" s="620">
        <v>2630</v>
      </c>
      <c r="AQ89" s="411">
        <v>1361</v>
      </c>
      <c r="AR89" s="411">
        <v>1269</v>
      </c>
      <c r="AS89" s="422">
        <v>955</v>
      </c>
      <c r="AT89" s="162" t="s">
        <v>3780</v>
      </c>
      <c r="AU89" s="185">
        <v>121</v>
      </c>
      <c r="AV89" s="185">
        <v>60</v>
      </c>
      <c r="AW89" s="185">
        <v>61</v>
      </c>
      <c r="AX89" s="309">
        <v>74</v>
      </c>
      <c r="AY89" s="162" t="s">
        <v>3781</v>
      </c>
      <c r="AZ89" s="163">
        <f t="shared" si="46"/>
        <v>559</v>
      </c>
      <c r="BA89" s="102">
        <v>277</v>
      </c>
      <c r="BB89" s="102">
        <v>282</v>
      </c>
      <c r="BC89" s="103">
        <v>305</v>
      </c>
      <c r="BD89" s="162" t="s">
        <v>3782</v>
      </c>
      <c r="BE89" s="163">
        <v>38</v>
      </c>
      <c r="BF89" s="168">
        <v>19</v>
      </c>
      <c r="BG89" s="168">
        <v>19</v>
      </c>
      <c r="BH89" s="169">
        <v>23</v>
      </c>
    </row>
    <row r="90" spans="1:65" s="178" customFormat="1" ht="14.25" customHeight="1">
      <c r="A90" s="597" t="s">
        <v>1008</v>
      </c>
      <c r="B90" s="533">
        <v>165</v>
      </c>
      <c r="C90" s="530">
        <v>77</v>
      </c>
      <c r="D90" s="530">
        <v>88</v>
      </c>
      <c r="E90" s="598">
        <v>97</v>
      </c>
      <c r="F90" s="591" t="s">
        <v>3783</v>
      </c>
      <c r="G90" s="475">
        <f t="shared" si="40"/>
        <v>129</v>
      </c>
      <c r="H90" s="483">
        <v>59</v>
      </c>
      <c r="I90" s="483">
        <v>70</v>
      </c>
      <c r="J90" s="484">
        <v>71</v>
      </c>
      <c r="K90" s="162" t="s">
        <v>3784</v>
      </c>
      <c r="L90" s="163">
        <f t="shared" si="41"/>
        <v>83</v>
      </c>
      <c r="M90" s="115">
        <v>38</v>
      </c>
      <c r="N90" s="115">
        <v>45</v>
      </c>
      <c r="O90" s="116">
        <v>51</v>
      </c>
      <c r="P90" s="101" t="s">
        <v>476</v>
      </c>
      <c r="Q90" s="99">
        <f t="shared" si="42"/>
        <v>1651</v>
      </c>
      <c r="R90" s="99">
        <f>SUM(R91:R105)</f>
        <v>846</v>
      </c>
      <c r="S90" s="99">
        <f t="shared" ref="S90:T90" si="57">SUM(S91:S105)</f>
        <v>805</v>
      </c>
      <c r="T90" s="100">
        <f t="shared" si="57"/>
        <v>961</v>
      </c>
      <c r="U90" s="162" t="s">
        <v>3785</v>
      </c>
      <c r="V90" s="163">
        <f t="shared" si="43"/>
        <v>51</v>
      </c>
      <c r="W90" s="115">
        <v>21</v>
      </c>
      <c r="X90" s="115">
        <v>30</v>
      </c>
      <c r="Y90" s="421">
        <v>37</v>
      </c>
      <c r="Z90" s="162" t="s">
        <v>1160</v>
      </c>
      <c r="AA90" s="163">
        <f t="shared" si="44"/>
        <v>80</v>
      </c>
      <c r="AB90" s="407">
        <v>36</v>
      </c>
      <c r="AC90" s="407">
        <v>44</v>
      </c>
      <c r="AD90" s="407">
        <v>46</v>
      </c>
      <c r="AE90" s="162" t="s">
        <v>2697</v>
      </c>
      <c r="AF90" s="163">
        <v>424</v>
      </c>
      <c r="AG90" s="115">
        <v>235</v>
      </c>
      <c r="AH90" s="115">
        <v>189</v>
      </c>
      <c r="AI90" s="116">
        <v>245</v>
      </c>
      <c r="AJ90" s="162" t="s">
        <v>1912</v>
      </c>
      <c r="AK90" s="163">
        <f t="shared" si="45"/>
        <v>229</v>
      </c>
      <c r="AL90" s="115">
        <v>133</v>
      </c>
      <c r="AM90" s="115">
        <v>96</v>
      </c>
      <c r="AN90" s="116">
        <v>130</v>
      </c>
      <c r="AO90" s="162" t="s">
        <v>3786</v>
      </c>
      <c r="AP90" s="619">
        <v>212</v>
      </c>
      <c r="AQ90" s="411">
        <v>110</v>
      </c>
      <c r="AR90" s="411">
        <v>102</v>
      </c>
      <c r="AS90" s="422">
        <v>112</v>
      </c>
      <c r="AT90" s="162" t="s">
        <v>3787</v>
      </c>
      <c r="AU90" s="185">
        <v>51</v>
      </c>
      <c r="AV90" s="185">
        <v>27</v>
      </c>
      <c r="AW90" s="185">
        <v>24</v>
      </c>
      <c r="AX90" s="309">
        <v>29</v>
      </c>
      <c r="AY90" s="162" t="s">
        <v>3788</v>
      </c>
      <c r="AZ90" s="163">
        <f t="shared" si="46"/>
        <v>197</v>
      </c>
      <c r="BA90" s="102">
        <v>100</v>
      </c>
      <c r="BB90" s="102">
        <v>97</v>
      </c>
      <c r="BC90" s="103">
        <v>107</v>
      </c>
      <c r="BD90" s="162" t="s">
        <v>884</v>
      </c>
      <c r="BE90" s="163">
        <v>120</v>
      </c>
      <c r="BF90" s="168">
        <v>55</v>
      </c>
      <c r="BG90" s="168">
        <v>65</v>
      </c>
      <c r="BH90" s="169">
        <v>65</v>
      </c>
    </row>
    <row r="91" spans="1:65" s="178" customFormat="1" ht="14.25" customHeight="1">
      <c r="A91" s="597" t="s">
        <v>1015</v>
      </c>
      <c r="B91" s="533">
        <v>118</v>
      </c>
      <c r="C91" s="530">
        <v>62</v>
      </c>
      <c r="D91" s="530">
        <v>56</v>
      </c>
      <c r="E91" s="598">
        <v>71</v>
      </c>
      <c r="F91" s="591" t="s">
        <v>3789</v>
      </c>
      <c r="G91" s="475">
        <f t="shared" si="40"/>
        <v>75</v>
      </c>
      <c r="H91" s="483">
        <v>32</v>
      </c>
      <c r="I91" s="483">
        <v>43</v>
      </c>
      <c r="J91" s="484">
        <v>41</v>
      </c>
      <c r="K91" s="162" t="s">
        <v>3790</v>
      </c>
      <c r="L91" s="163">
        <f t="shared" si="41"/>
        <v>113</v>
      </c>
      <c r="M91" s="115">
        <v>53</v>
      </c>
      <c r="N91" s="115">
        <v>60</v>
      </c>
      <c r="O91" s="116">
        <v>76</v>
      </c>
      <c r="P91" s="162" t="s">
        <v>3791</v>
      </c>
      <c r="Q91" s="163">
        <f t="shared" si="42"/>
        <v>162</v>
      </c>
      <c r="R91" s="168">
        <v>92</v>
      </c>
      <c r="S91" s="168">
        <v>70</v>
      </c>
      <c r="T91" s="169">
        <v>88</v>
      </c>
      <c r="U91" s="162" t="s">
        <v>1127</v>
      </c>
      <c r="V91" s="163">
        <f t="shared" si="43"/>
        <v>60</v>
      </c>
      <c r="W91" s="115">
        <v>21</v>
      </c>
      <c r="X91" s="115">
        <v>39</v>
      </c>
      <c r="Y91" s="421">
        <v>33</v>
      </c>
      <c r="Z91" s="101" t="s">
        <v>314</v>
      </c>
      <c r="AA91" s="99">
        <f t="shared" si="44"/>
        <v>3858</v>
      </c>
      <c r="AB91" s="408">
        <f>SUM(AB92:AB114)</f>
        <v>1894</v>
      </c>
      <c r="AC91" s="408">
        <f t="shared" ref="AC91:AD91" si="58">SUM(AC92:AC114)</f>
        <v>1964</v>
      </c>
      <c r="AD91" s="408">
        <f t="shared" si="58"/>
        <v>2274</v>
      </c>
      <c r="AE91" s="162" t="s">
        <v>2701</v>
      </c>
      <c r="AF91" s="163">
        <v>142</v>
      </c>
      <c r="AG91" s="115">
        <v>87</v>
      </c>
      <c r="AH91" s="115">
        <v>55</v>
      </c>
      <c r="AI91" s="116">
        <v>77</v>
      </c>
      <c r="AJ91" s="162" t="s">
        <v>3793</v>
      </c>
      <c r="AK91" s="163">
        <f t="shared" si="45"/>
        <v>280</v>
      </c>
      <c r="AL91" s="115">
        <v>151</v>
      </c>
      <c r="AM91" s="115">
        <v>129</v>
      </c>
      <c r="AN91" s="116">
        <v>150</v>
      </c>
      <c r="AO91" s="162" t="s">
        <v>3794</v>
      </c>
      <c r="AP91" s="619">
        <v>93</v>
      </c>
      <c r="AQ91" s="411">
        <v>53</v>
      </c>
      <c r="AR91" s="411">
        <v>40</v>
      </c>
      <c r="AS91" s="422">
        <v>55</v>
      </c>
      <c r="AT91" s="101" t="s">
        <v>230</v>
      </c>
      <c r="AU91" s="631">
        <v>2603</v>
      </c>
      <c r="AV91" s="516">
        <v>1293</v>
      </c>
      <c r="AW91" s="516">
        <v>1310</v>
      </c>
      <c r="AX91" s="632">
        <v>1499</v>
      </c>
      <c r="AY91" s="162" t="s">
        <v>1995</v>
      </c>
      <c r="AZ91" s="163">
        <f t="shared" si="46"/>
        <v>301</v>
      </c>
      <c r="BA91" s="102">
        <v>154</v>
      </c>
      <c r="BB91" s="102">
        <v>147</v>
      </c>
      <c r="BC91" s="103">
        <v>179</v>
      </c>
      <c r="BD91" s="162" t="s">
        <v>893</v>
      </c>
      <c r="BE91" s="163">
        <v>116</v>
      </c>
      <c r="BF91" s="168">
        <v>63</v>
      </c>
      <c r="BG91" s="168">
        <v>53</v>
      </c>
      <c r="BH91" s="169">
        <v>68</v>
      </c>
    </row>
    <row r="92" spans="1:65" s="178" customFormat="1" ht="14.25" customHeight="1">
      <c r="A92" s="597" t="s">
        <v>3795</v>
      </c>
      <c r="B92" s="533">
        <v>173</v>
      </c>
      <c r="C92" s="530">
        <v>91</v>
      </c>
      <c r="D92" s="530">
        <v>82</v>
      </c>
      <c r="E92" s="598">
        <v>99</v>
      </c>
      <c r="F92" s="592" t="s">
        <v>458</v>
      </c>
      <c r="G92" s="479">
        <f t="shared" si="40"/>
        <v>1555</v>
      </c>
      <c r="H92" s="479">
        <f>SUM(H93:H112)</f>
        <v>756</v>
      </c>
      <c r="I92" s="479">
        <f t="shared" ref="I92:J92" si="59">SUM(I93:I112)</f>
        <v>799</v>
      </c>
      <c r="J92" s="480">
        <f t="shared" si="59"/>
        <v>962</v>
      </c>
      <c r="K92" s="162" t="s">
        <v>3796</v>
      </c>
      <c r="L92" s="163">
        <f t="shared" si="41"/>
        <v>40</v>
      </c>
      <c r="M92" s="115">
        <v>17</v>
      </c>
      <c r="N92" s="115">
        <v>23</v>
      </c>
      <c r="O92" s="116">
        <v>27</v>
      </c>
      <c r="P92" s="162" t="s">
        <v>3797</v>
      </c>
      <c r="Q92" s="163">
        <f t="shared" si="42"/>
        <v>308</v>
      </c>
      <c r="R92" s="168">
        <v>159</v>
      </c>
      <c r="S92" s="168">
        <v>149</v>
      </c>
      <c r="T92" s="169">
        <v>173</v>
      </c>
      <c r="U92" s="162" t="s">
        <v>1136</v>
      </c>
      <c r="V92" s="163">
        <f t="shared" si="43"/>
        <v>61</v>
      </c>
      <c r="W92" s="115">
        <v>29</v>
      </c>
      <c r="X92" s="115">
        <v>32</v>
      </c>
      <c r="Y92" s="421">
        <v>39</v>
      </c>
      <c r="Z92" s="162" t="s">
        <v>3798</v>
      </c>
      <c r="AA92" s="163">
        <f t="shared" si="44"/>
        <v>450</v>
      </c>
      <c r="AB92" s="403">
        <v>201</v>
      </c>
      <c r="AC92" s="403">
        <v>249</v>
      </c>
      <c r="AD92" s="403">
        <v>228</v>
      </c>
      <c r="AE92" s="162" t="s">
        <v>3792</v>
      </c>
      <c r="AF92" s="163">
        <v>1255</v>
      </c>
      <c r="AG92" s="115">
        <v>639</v>
      </c>
      <c r="AH92" s="115">
        <v>616</v>
      </c>
      <c r="AI92" s="116">
        <v>553</v>
      </c>
      <c r="AJ92" s="162" t="s">
        <v>3800</v>
      </c>
      <c r="AK92" s="163">
        <f t="shared" si="45"/>
        <v>251</v>
      </c>
      <c r="AL92" s="115">
        <v>130</v>
      </c>
      <c r="AM92" s="115">
        <v>121</v>
      </c>
      <c r="AN92" s="116">
        <v>136</v>
      </c>
      <c r="AO92" s="122" t="s">
        <v>339</v>
      </c>
      <c r="AP92" s="99">
        <f t="shared" ref="AP92" si="60">SUM(AQ92:AR92)</f>
        <v>31120</v>
      </c>
      <c r="AQ92" s="99">
        <f>SUM(AQ93:AQ128)</f>
        <v>16868</v>
      </c>
      <c r="AR92" s="99">
        <f t="shared" ref="AR92:AS92" si="61">SUM(AR93:AR128)</f>
        <v>14252</v>
      </c>
      <c r="AS92" s="100">
        <f t="shared" si="61"/>
        <v>14588</v>
      </c>
      <c r="AT92" s="162" t="s">
        <v>3801</v>
      </c>
      <c r="AU92" s="633">
        <v>327</v>
      </c>
      <c r="AV92" s="513">
        <v>154</v>
      </c>
      <c r="AW92" s="513">
        <v>173</v>
      </c>
      <c r="AX92" s="524">
        <v>182</v>
      </c>
      <c r="AY92" s="162" t="s">
        <v>3802</v>
      </c>
      <c r="AZ92" s="163">
        <f t="shared" si="46"/>
        <v>123</v>
      </c>
      <c r="BA92" s="102">
        <v>63</v>
      </c>
      <c r="BB92" s="102">
        <v>60</v>
      </c>
      <c r="BC92" s="103">
        <v>72</v>
      </c>
      <c r="BD92" s="162" t="s">
        <v>3666</v>
      </c>
      <c r="BE92" s="163">
        <v>151</v>
      </c>
      <c r="BF92" s="168">
        <v>84</v>
      </c>
      <c r="BG92" s="168">
        <v>67</v>
      </c>
      <c r="BH92" s="169">
        <v>92</v>
      </c>
    </row>
    <row r="93" spans="1:65" s="178" customFormat="1" ht="14.25" customHeight="1">
      <c r="A93" s="597" t="s">
        <v>3803</v>
      </c>
      <c r="B93" s="533">
        <v>147</v>
      </c>
      <c r="C93" s="530">
        <v>75</v>
      </c>
      <c r="D93" s="530">
        <v>72</v>
      </c>
      <c r="E93" s="598">
        <v>84</v>
      </c>
      <c r="F93" s="591" t="s">
        <v>1271</v>
      </c>
      <c r="G93" s="475">
        <f t="shared" si="40"/>
        <v>107</v>
      </c>
      <c r="H93" s="476">
        <v>51</v>
      </c>
      <c r="I93" s="476">
        <v>56</v>
      </c>
      <c r="J93" s="477">
        <v>62</v>
      </c>
      <c r="K93" s="162" t="s">
        <v>3804</v>
      </c>
      <c r="L93" s="163">
        <f t="shared" si="41"/>
        <v>20</v>
      </c>
      <c r="M93" s="115">
        <v>10</v>
      </c>
      <c r="N93" s="115">
        <v>10</v>
      </c>
      <c r="O93" s="116">
        <v>14</v>
      </c>
      <c r="P93" s="162" t="s">
        <v>3805</v>
      </c>
      <c r="Q93" s="163">
        <f t="shared" si="42"/>
        <v>124</v>
      </c>
      <c r="R93" s="168">
        <v>59</v>
      </c>
      <c r="S93" s="168">
        <v>65</v>
      </c>
      <c r="T93" s="169">
        <v>65</v>
      </c>
      <c r="U93" s="162" t="s">
        <v>1160</v>
      </c>
      <c r="V93" s="163">
        <f t="shared" si="43"/>
        <v>53</v>
      </c>
      <c r="W93" s="115">
        <v>23</v>
      </c>
      <c r="X93" s="115">
        <v>30</v>
      </c>
      <c r="Y93" s="421">
        <v>32</v>
      </c>
      <c r="Z93" s="162" t="s">
        <v>3806</v>
      </c>
      <c r="AA93" s="163">
        <f t="shared" si="44"/>
        <v>215</v>
      </c>
      <c r="AB93" s="403">
        <v>93</v>
      </c>
      <c r="AC93" s="403">
        <v>122</v>
      </c>
      <c r="AD93" s="403">
        <v>127</v>
      </c>
      <c r="AE93" s="162" t="s">
        <v>3799</v>
      </c>
      <c r="AF93" s="163">
        <v>1052</v>
      </c>
      <c r="AG93" s="115">
        <v>538</v>
      </c>
      <c r="AH93" s="115">
        <v>514</v>
      </c>
      <c r="AI93" s="116">
        <v>454</v>
      </c>
      <c r="AJ93" s="162" t="s">
        <v>3808</v>
      </c>
      <c r="AK93" s="163">
        <f t="shared" si="45"/>
        <v>118</v>
      </c>
      <c r="AL93" s="115">
        <v>71</v>
      </c>
      <c r="AM93" s="115">
        <v>47</v>
      </c>
      <c r="AN93" s="116">
        <v>85</v>
      </c>
      <c r="AO93" s="94" t="s">
        <v>1519</v>
      </c>
      <c r="AP93" s="621">
        <v>231</v>
      </c>
      <c r="AQ93" s="183">
        <v>116</v>
      </c>
      <c r="AR93" s="183">
        <v>115</v>
      </c>
      <c r="AS93" s="184">
        <v>125</v>
      </c>
      <c r="AT93" s="162" t="s">
        <v>3809</v>
      </c>
      <c r="AU93" s="633">
        <v>141</v>
      </c>
      <c r="AV93" s="513">
        <v>70</v>
      </c>
      <c r="AW93" s="513">
        <v>71</v>
      </c>
      <c r="AX93" s="524">
        <v>75</v>
      </c>
      <c r="AY93" s="162" t="s">
        <v>3810</v>
      </c>
      <c r="AZ93" s="163">
        <f t="shared" si="46"/>
        <v>143</v>
      </c>
      <c r="BA93" s="102">
        <v>67</v>
      </c>
      <c r="BB93" s="102">
        <v>76</v>
      </c>
      <c r="BC93" s="103">
        <v>90</v>
      </c>
      <c r="BD93" s="162" t="s">
        <v>3673</v>
      </c>
      <c r="BE93" s="163">
        <v>46</v>
      </c>
      <c r="BF93" s="168">
        <v>25</v>
      </c>
      <c r="BG93" s="168">
        <v>21</v>
      </c>
      <c r="BH93" s="169">
        <v>31</v>
      </c>
    </row>
    <row r="94" spans="1:65" s="178" customFormat="1" ht="14.25" customHeight="1">
      <c r="A94" s="597" t="s">
        <v>3811</v>
      </c>
      <c r="B94" s="533">
        <v>101</v>
      </c>
      <c r="C94" s="530">
        <v>53</v>
      </c>
      <c r="D94" s="530">
        <v>48</v>
      </c>
      <c r="E94" s="598">
        <v>62</v>
      </c>
      <c r="F94" s="591" t="s">
        <v>1277</v>
      </c>
      <c r="G94" s="475">
        <f t="shared" si="40"/>
        <v>107</v>
      </c>
      <c r="H94" s="476">
        <v>52</v>
      </c>
      <c r="I94" s="476">
        <v>55</v>
      </c>
      <c r="J94" s="477">
        <v>65</v>
      </c>
      <c r="K94" s="162" t="s">
        <v>1660</v>
      </c>
      <c r="L94" s="163">
        <f t="shared" si="41"/>
        <v>177</v>
      </c>
      <c r="M94" s="115">
        <v>77</v>
      </c>
      <c r="N94" s="115">
        <v>100</v>
      </c>
      <c r="O94" s="116">
        <v>127</v>
      </c>
      <c r="P94" s="162" t="s">
        <v>3812</v>
      </c>
      <c r="Q94" s="163">
        <f t="shared" si="42"/>
        <v>87</v>
      </c>
      <c r="R94" s="168">
        <v>47</v>
      </c>
      <c r="S94" s="168">
        <v>40</v>
      </c>
      <c r="T94" s="169">
        <v>45</v>
      </c>
      <c r="U94" s="162" t="s">
        <v>3813</v>
      </c>
      <c r="V94" s="163">
        <f t="shared" si="43"/>
        <v>75</v>
      </c>
      <c r="W94" s="115">
        <v>38</v>
      </c>
      <c r="X94" s="115">
        <v>37</v>
      </c>
      <c r="Y94" s="421">
        <v>48</v>
      </c>
      <c r="Z94" s="162" t="s">
        <v>3814</v>
      </c>
      <c r="AA94" s="163">
        <f t="shared" si="44"/>
        <v>420</v>
      </c>
      <c r="AB94" s="403">
        <v>211</v>
      </c>
      <c r="AC94" s="403">
        <v>209</v>
      </c>
      <c r="AD94" s="403">
        <v>245</v>
      </c>
      <c r="AE94" s="162" t="s">
        <v>3807</v>
      </c>
      <c r="AF94" s="163">
        <v>719</v>
      </c>
      <c r="AG94" s="115">
        <v>344</v>
      </c>
      <c r="AH94" s="115">
        <v>375</v>
      </c>
      <c r="AI94" s="116">
        <v>287</v>
      </c>
      <c r="AJ94" s="162" t="s">
        <v>3816</v>
      </c>
      <c r="AK94" s="163">
        <f t="shared" si="45"/>
        <v>131</v>
      </c>
      <c r="AL94" s="115">
        <v>68</v>
      </c>
      <c r="AM94" s="115">
        <v>63</v>
      </c>
      <c r="AN94" s="116">
        <v>83</v>
      </c>
      <c r="AO94" s="94" t="s">
        <v>1527</v>
      </c>
      <c r="AP94" s="621">
        <v>300</v>
      </c>
      <c r="AQ94" s="183">
        <v>144</v>
      </c>
      <c r="AR94" s="183">
        <v>156</v>
      </c>
      <c r="AS94" s="184">
        <v>124</v>
      </c>
      <c r="AT94" s="162" t="s">
        <v>3817</v>
      </c>
      <c r="AU94" s="633">
        <v>104</v>
      </c>
      <c r="AV94" s="513">
        <v>53</v>
      </c>
      <c r="AW94" s="513">
        <v>51</v>
      </c>
      <c r="AX94" s="524">
        <v>59</v>
      </c>
      <c r="AY94" s="162" t="s">
        <v>3818</v>
      </c>
      <c r="AZ94" s="163">
        <f t="shared" si="46"/>
        <v>166</v>
      </c>
      <c r="BA94" s="102">
        <v>85</v>
      </c>
      <c r="BB94" s="102">
        <v>81</v>
      </c>
      <c r="BC94" s="103">
        <v>105</v>
      </c>
      <c r="BD94" s="162" t="s">
        <v>3819</v>
      </c>
      <c r="BE94" s="163">
        <v>85</v>
      </c>
      <c r="BF94" s="168">
        <v>45</v>
      </c>
      <c r="BG94" s="168">
        <v>40</v>
      </c>
      <c r="BH94" s="169">
        <v>49</v>
      </c>
    </row>
    <row r="95" spans="1:65" s="178" customFormat="1" ht="14.25" customHeight="1">
      <c r="A95" s="597" t="s">
        <v>3820</v>
      </c>
      <c r="B95" s="533">
        <v>90</v>
      </c>
      <c r="C95" s="530">
        <v>41</v>
      </c>
      <c r="D95" s="530">
        <v>49</v>
      </c>
      <c r="E95" s="598">
        <v>53</v>
      </c>
      <c r="F95" s="591" t="s">
        <v>3821</v>
      </c>
      <c r="G95" s="475">
        <f t="shared" si="40"/>
        <v>102</v>
      </c>
      <c r="H95" s="476">
        <v>56</v>
      </c>
      <c r="I95" s="476">
        <v>46</v>
      </c>
      <c r="J95" s="477">
        <v>66</v>
      </c>
      <c r="K95" s="162" t="s">
        <v>1668</v>
      </c>
      <c r="L95" s="163">
        <f t="shared" si="41"/>
        <v>90</v>
      </c>
      <c r="M95" s="115">
        <v>48</v>
      </c>
      <c r="N95" s="115">
        <v>42</v>
      </c>
      <c r="O95" s="116">
        <v>53</v>
      </c>
      <c r="P95" s="162" t="s">
        <v>3822</v>
      </c>
      <c r="Q95" s="163">
        <f t="shared" si="42"/>
        <v>134</v>
      </c>
      <c r="R95" s="168">
        <v>74</v>
      </c>
      <c r="S95" s="168">
        <v>60</v>
      </c>
      <c r="T95" s="169">
        <v>74</v>
      </c>
      <c r="U95" s="162" t="s">
        <v>646</v>
      </c>
      <c r="V95" s="163">
        <f t="shared" si="43"/>
        <v>72</v>
      </c>
      <c r="W95" s="115">
        <v>27</v>
      </c>
      <c r="X95" s="115">
        <v>45</v>
      </c>
      <c r="Y95" s="421">
        <v>49</v>
      </c>
      <c r="Z95" s="162" t="s">
        <v>3823</v>
      </c>
      <c r="AA95" s="163">
        <f t="shared" si="44"/>
        <v>302</v>
      </c>
      <c r="AB95" s="403">
        <v>149</v>
      </c>
      <c r="AC95" s="403">
        <v>153</v>
      </c>
      <c r="AD95" s="403">
        <v>175</v>
      </c>
      <c r="AE95" s="162" t="s">
        <v>3815</v>
      </c>
      <c r="AF95" s="163">
        <v>998</v>
      </c>
      <c r="AG95" s="115">
        <v>466</v>
      </c>
      <c r="AH95" s="115">
        <v>532</v>
      </c>
      <c r="AI95" s="116">
        <v>443</v>
      </c>
      <c r="AJ95" s="162" t="s">
        <v>3825</v>
      </c>
      <c r="AK95" s="163">
        <f t="shared" si="45"/>
        <v>104</v>
      </c>
      <c r="AL95" s="115">
        <v>55</v>
      </c>
      <c r="AM95" s="115">
        <v>49</v>
      </c>
      <c r="AN95" s="116">
        <v>55</v>
      </c>
      <c r="AO95" s="94" t="s">
        <v>3826</v>
      </c>
      <c r="AP95" s="621">
        <v>782</v>
      </c>
      <c r="AQ95" s="183">
        <v>447</v>
      </c>
      <c r="AR95" s="183">
        <v>335</v>
      </c>
      <c r="AS95" s="184">
        <v>510</v>
      </c>
      <c r="AT95" s="162" t="s">
        <v>3827</v>
      </c>
      <c r="AU95" s="633">
        <v>162</v>
      </c>
      <c r="AV95" s="513">
        <v>80</v>
      </c>
      <c r="AW95" s="513">
        <v>82</v>
      </c>
      <c r="AX95" s="524">
        <v>86</v>
      </c>
      <c r="AY95" s="162" t="s">
        <v>3828</v>
      </c>
      <c r="AZ95" s="163">
        <f t="shared" si="46"/>
        <v>112</v>
      </c>
      <c r="BA95" s="102">
        <v>60</v>
      </c>
      <c r="BB95" s="102">
        <v>52</v>
      </c>
      <c r="BC95" s="103">
        <v>71</v>
      </c>
      <c r="BD95" s="162" t="s">
        <v>3829</v>
      </c>
      <c r="BE95" s="163">
        <v>73</v>
      </c>
      <c r="BF95" s="168">
        <v>33</v>
      </c>
      <c r="BG95" s="168">
        <v>40</v>
      </c>
      <c r="BH95" s="169">
        <v>42</v>
      </c>
    </row>
    <row r="96" spans="1:65" s="173" customFormat="1" ht="14.25" customHeight="1">
      <c r="A96" s="597" t="s">
        <v>3830</v>
      </c>
      <c r="B96" s="533">
        <v>47</v>
      </c>
      <c r="C96" s="530">
        <v>22</v>
      </c>
      <c r="D96" s="530">
        <v>25</v>
      </c>
      <c r="E96" s="598">
        <v>30</v>
      </c>
      <c r="F96" s="591" t="s">
        <v>3831</v>
      </c>
      <c r="G96" s="475">
        <f t="shared" si="40"/>
        <v>93</v>
      </c>
      <c r="H96" s="476">
        <v>43</v>
      </c>
      <c r="I96" s="476">
        <v>50</v>
      </c>
      <c r="J96" s="477">
        <v>55</v>
      </c>
      <c r="K96" s="162" t="s">
        <v>3832</v>
      </c>
      <c r="L96" s="163">
        <f t="shared" si="41"/>
        <v>91</v>
      </c>
      <c r="M96" s="115">
        <v>50</v>
      </c>
      <c r="N96" s="115">
        <v>41</v>
      </c>
      <c r="O96" s="116">
        <v>60</v>
      </c>
      <c r="P96" s="162" t="s">
        <v>3833</v>
      </c>
      <c r="Q96" s="163">
        <f t="shared" si="42"/>
        <v>60</v>
      </c>
      <c r="R96" s="168">
        <v>27</v>
      </c>
      <c r="S96" s="168">
        <v>33</v>
      </c>
      <c r="T96" s="169">
        <v>41</v>
      </c>
      <c r="U96" s="162" t="s">
        <v>2724</v>
      </c>
      <c r="V96" s="163">
        <f t="shared" si="43"/>
        <v>35</v>
      </c>
      <c r="W96" s="115">
        <v>18</v>
      </c>
      <c r="X96" s="115">
        <v>17</v>
      </c>
      <c r="Y96" s="421">
        <v>23</v>
      </c>
      <c r="Z96" s="162" t="s">
        <v>3834</v>
      </c>
      <c r="AA96" s="163">
        <f t="shared" si="44"/>
        <v>425</v>
      </c>
      <c r="AB96" s="403">
        <v>210</v>
      </c>
      <c r="AC96" s="403">
        <v>215</v>
      </c>
      <c r="AD96" s="403">
        <v>238</v>
      </c>
      <c r="AE96" s="162" t="s">
        <v>3824</v>
      </c>
      <c r="AF96" s="163">
        <v>115</v>
      </c>
      <c r="AG96" s="115">
        <v>62</v>
      </c>
      <c r="AH96" s="115">
        <v>53</v>
      </c>
      <c r="AI96" s="116">
        <v>61</v>
      </c>
      <c r="AJ96" s="162" t="s">
        <v>3836</v>
      </c>
      <c r="AK96" s="163">
        <f t="shared" si="45"/>
        <v>127</v>
      </c>
      <c r="AL96" s="115">
        <v>68</v>
      </c>
      <c r="AM96" s="115">
        <v>59</v>
      </c>
      <c r="AN96" s="116">
        <v>78</v>
      </c>
      <c r="AO96" s="94" t="s">
        <v>3837</v>
      </c>
      <c r="AP96" s="621">
        <v>723</v>
      </c>
      <c r="AQ96" s="183">
        <v>438</v>
      </c>
      <c r="AR96" s="183">
        <v>285</v>
      </c>
      <c r="AS96" s="184">
        <v>518</v>
      </c>
      <c r="AT96" s="162" t="s">
        <v>3838</v>
      </c>
      <c r="AU96" s="633">
        <v>66</v>
      </c>
      <c r="AV96" s="513">
        <v>35</v>
      </c>
      <c r="AW96" s="513">
        <v>31</v>
      </c>
      <c r="AX96" s="524">
        <v>38</v>
      </c>
      <c r="AY96" s="162" t="s">
        <v>3839</v>
      </c>
      <c r="AZ96" s="163">
        <f t="shared" si="46"/>
        <v>142</v>
      </c>
      <c r="BA96" s="102">
        <v>76</v>
      </c>
      <c r="BB96" s="102">
        <v>66</v>
      </c>
      <c r="BC96" s="103">
        <v>76</v>
      </c>
      <c r="BD96" s="162" t="s">
        <v>3840</v>
      </c>
      <c r="BE96" s="163">
        <v>119</v>
      </c>
      <c r="BF96" s="168">
        <v>55</v>
      </c>
      <c r="BG96" s="168">
        <v>64</v>
      </c>
      <c r="BH96" s="169">
        <v>77</v>
      </c>
      <c r="BI96" s="178"/>
      <c r="BJ96" s="178"/>
      <c r="BK96" s="178"/>
      <c r="BL96" s="178"/>
      <c r="BM96" s="178"/>
    </row>
    <row r="97" spans="1:65" s="173" customFormat="1" ht="14.25" customHeight="1">
      <c r="A97" s="597" t="s">
        <v>3841</v>
      </c>
      <c r="B97" s="533">
        <v>68</v>
      </c>
      <c r="C97" s="530">
        <v>36</v>
      </c>
      <c r="D97" s="530">
        <v>32</v>
      </c>
      <c r="E97" s="598">
        <v>40</v>
      </c>
      <c r="F97" s="591" t="s">
        <v>3842</v>
      </c>
      <c r="G97" s="475">
        <f t="shared" si="40"/>
        <v>156</v>
      </c>
      <c r="H97" s="476">
        <v>76</v>
      </c>
      <c r="I97" s="476">
        <v>80</v>
      </c>
      <c r="J97" s="477">
        <v>93</v>
      </c>
      <c r="K97" s="162" t="s">
        <v>3843</v>
      </c>
      <c r="L97" s="163">
        <f t="shared" si="41"/>
        <v>70</v>
      </c>
      <c r="M97" s="115">
        <v>37</v>
      </c>
      <c r="N97" s="115">
        <v>33</v>
      </c>
      <c r="O97" s="116">
        <v>52</v>
      </c>
      <c r="P97" s="162" t="s">
        <v>2419</v>
      </c>
      <c r="Q97" s="163">
        <f t="shared" si="42"/>
        <v>78</v>
      </c>
      <c r="R97" s="168">
        <v>39</v>
      </c>
      <c r="S97" s="168">
        <v>39</v>
      </c>
      <c r="T97" s="169">
        <v>49</v>
      </c>
      <c r="U97" s="162" t="s">
        <v>2729</v>
      </c>
      <c r="V97" s="163">
        <f t="shared" si="43"/>
        <v>45</v>
      </c>
      <c r="W97" s="115">
        <v>22</v>
      </c>
      <c r="X97" s="115">
        <v>23</v>
      </c>
      <c r="Y97" s="421">
        <v>29</v>
      </c>
      <c r="Z97" s="162" t="s">
        <v>3844</v>
      </c>
      <c r="AA97" s="163">
        <f t="shared" si="44"/>
        <v>187</v>
      </c>
      <c r="AB97" s="403">
        <v>92</v>
      </c>
      <c r="AC97" s="403">
        <v>95</v>
      </c>
      <c r="AD97" s="403">
        <v>109</v>
      </c>
      <c r="AE97" s="162" t="s">
        <v>3835</v>
      </c>
      <c r="AF97" s="163">
        <v>236</v>
      </c>
      <c r="AG97" s="115">
        <v>130</v>
      </c>
      <c r="AH97" s="115">
        <v>106</v>
      </c>
      <c r="AI97" s="116">
        <v>138</v>
      </c>
      <c r="AJ97" s="162" t="s">
        <v>3845</v>
      </c>
      <c r="AK97" s="163">
        <f t="shared" si="45"/>
        <v>98</v>
      </c>
      <c r="AL97" s="115">
        <v>54</v>
      </c>
      <c r="AM97" s="115">
        <v>44</v>
      </c>
      <c r="AN97" s="116">
        <v>59</v>
      </c>
      <c r="AO97" s="94" t="s">
        <v>3846</v>
      </c>
      <c r="AP97" s="622">
        <v>1948</v>
      </c>
      <c r="AQ97" s="183">
        <v>1019</v>
      </c>
      <c r="AR97" s="183">
        <v>929</v>
      </c>
      <c r="AS97" s="184">
        <v>826</v>
      </c>
      <c r="AT97" s="162" t="s">
        <v>3847</v>
      </c>
      <c r="AU97" s="633">
        <v>65</v>
      </c>
      <c r="AV97" s="513">
        <v>32</v>
      </c>
      <c r="AW97" s="513">
        <v>33</v>
      </c>
      <c r="AX97" s="524">
        <v>38</v>
      </c>
      <c r="AY97" s="162" t="s">
        <v>3848</v>
      </c>
      <c r="AZ97" s="163">
        <f t="shared" si="46"/>
        <v>137</v>
      </c>
      <c r="BA97" s="102">
        <v>75</v>
      </c>
      <c r="BB97" s="102">
        <v>62</v>
      </c>
      <c r="BC97" s="103">
        <v>71</v>
      </c>
      <c r="BD97" s="162" t="s">
        <v>3849</v>
      </c>
      <c r="BE97" s="163">
        <v>80</v>
      </c>
      <c r="BF97" s="168">
        <v>34</v>
      </c>
      <c r="BG97" s="168">
        <v>46</v>
      </c>
      <c r="BH97" s="169">
        <v>49</v>
      </c>
      <c r="BI97" s="178"/>
      <c r="BJ97" s="178"/>
      <c r="BK97" s="178"/>
      <c r="BL97" s="178"/>
      <c r="BM97" s="178"/>
    </row>
    <row r="98" spans="1:65" s="178" customFormat="1" ht="14.25" customHeight="1">
      <c r="A98" s="597" t="s">
        <v>3850</v>
      </c>
      <c r="B98" s="533">
        <v>161</v>
      </c>
      <c r="C98" s="530">
        <v>83</v>
      </c>
      <c r="D98" s="530">
        <v>78</v>
      </c>
      <c r="E98" s="598">
        <v>102</v>
      </c>
      <c r="F98" s="591" t="s">
        <v>3851</v>
      </c>
      <c r="G98" s="475">
        <f t="shared" si="40"/>
        <v>44</v>
      </c>
      <c r="H98" s="476">
        <v>24</v>
      </c>
      <c r="I98" s="476">
        <v>20</v>
      </c>
      <c r="J98" s="477">
        <v>30</v>
      </c>
      <c r="K98" s="162" t="s">
        <v>3852</v>
      </c>
      <c r="L98" s="163">
        <f t="shared" si="41"/>
        <v>161</v>
      </c>
      <c r="M98" s="115">
        <v>58</v>
      </c>
      <c r="N98" s="115">
        <v>103</v>
      </c>
      <c r="O98" s="116">
        <v>101</v>
      </c>
      <c r="P98" s="162" t="s">
        <v>2426</v>
      </c>
      <c r="Q98" s="163">
        <f t="shared" si="42"/>
        <v>77</v>
      </c>
      <c r="R98" s="168">
        <v>39</v>
      </c>
      <c r="S98" s="168">
        <v>38</v>
      </c>
      <c r="T98" s="169">
        <v>47</v>
      </c>
      <c r="U98" s="162" t="s">
        <v>3853</v>
      </c>
      <c r="V98" s="163">
        <f t="shared" si="43"/>
        <v>55</v>
      </c>
      <c r="W98" s="115">
        <v>35</v>
      </c>
      <c r="X98" s="115">
        <v>20</v>
      </c>
      <c r="Y98" s="421">
        <v>35</v>
      </c>
      <c r="Z98" s="162" t="s">
        <v>1519</v>
      </c>
      <c r="AA98" s="163">
        <f t="shared" si="44"/>
        <v>76</v>
      </c>
      <c r="AB98" s="403">
        <v>40</v>
      </c>
      <c r="AC98" s="403">
        <v>36</v>
      </c>
      <c r="AD98" s="403">
        <v>48</v>
      </c>
      <c r="AE98" s="162" t="s">
        <v>1111</v>
      </c>
      <c r="AF98" s="163">
        <v>300</v>
      </c>
      <c r="AG98" s="115">
        <v>162</v>
      </c>
      <c r="AH98" s="115">
        <v>138</v>
      </c>
      <c r="AI98" s="116">
        <v>164</v>
      </c>
      <c r="AJ98" s="162" t="s">
        <v>3854</v>
      </c>
      <c r="AK98" s="163">
        <f t="shared" si="45"/>
        <v>106</v>
      </c>
      <c r="AL98" s="115">
        <v>59</v>
      </c>
      <c r="AM98" s="115">
        <v>47</v>
      </c>
      <c r="AN98" s="116">
        <v>64</v>
      </c>
      <c r="AO98" s="94" t="s">
        <v>3855</v>
      </c>
      <c r="AP98" s="622">
        <v>1881</v>
      </c>
      <c r="AQ98" s="183">
        <v>959</v>
      </c>
      <c r="AR98" s="183">
        <v>922</v>
      </c>
      <c r="AS98" s="184">
        <v>790</v>
      </c>
      <c r="AT98" s="162" t="s">
        <v>3856</v>
      </c>
      <c r="AU98" s="633">
        <v>37</v>
      </c>
      <c r="AV98" s="513">
        <v>18</v>
      </c>
      <c r="AW98" s="513">
        <v>19</v>
      </c>
      <c r="AX98" s="524">
        <v>23</v>
      </c>
      <c r="AY98" s="162" t="s">
        <v>3857</v>
      </c>
      <c r="AZ98" s="163">
        <f t="shared" si="46"/>
        <v>107</v>
      </c>
      <c r="BA98" s="102">
        <v>54</v>
      </c>
      <c r="BB98" s="102">
        <v>53</v>
      </c>
      <c r="BC98" s="103">
        <v>61</v>
      </c>
      <c r="BD98" s="162" t="s">
        <v>3858</v>
      </c>
      <c r="BE98" s="163">
        <v>198</v>
      </c>
      <c r="BF98" s="168">
        <v>96</v>
      </c>
      <c r="BG98" s="168">
        <v>102</v>
      </c>
      <c r="BH98" s="169">
        <v>112</v>
      </c>
    </row>
    <row r="99" spans="1:65" s="178" customFormat="1" ht="14.25" customHeight="1">
      <c r="A99" s="597" t="s">
        <v>3859</v>
      </c>
      <c r="B99" s="533">
        <v>147</v>
      </c>
      <c r="C99" s="530">
        <v>72</v>
      </c>
      <c r="D99" s="530">
        <v>75</v>
      </c>
      <c r="E99" s="598">
        <v>90</v>
      </c>
      <c r="F99" s="591" t="s">
        <v>3860</v>
      </c>
      <c r="G99" s="475">
        <f t="shared" si="40"/>
        <v>56</v>
      </c>
      <c r="H99" s="476">
        <v>24</v>
      </c>
      <c r="I99" s="476">
        <v>32</v>
      </c>
      <c r="J99" s="477">
        <v>38</v>
      </c>
      <c r="K99" s="162" t="s">
        <v>3861</v>
      </c>
      <c r="L99" s="163">
        <f t="shared" si="41"/>
        <v>164</v>
      </c>
      <c r="M99" s="115">
        <v>90</v>
      </c>
      <c r="N99" s="115">
        <v>74</v>
      </c>
      <c r="O99" s="116">
        <v>99</v>
      </c>
      <c r="P99" s="162" t="s">
        <v>3862</v>
      </c>
      <c r="Q99" s="163">
        <f t="shared" si="42"/>
        <v>96</v>
      </c>
      <c r="R99" s="168">
        <v>46</v>
      </c>
      <c r="S99" s="168">
        <v>50</v>
      </c>
      <c r="T99" s="169">
        <v>57</v>
      </c>
      <c r="U99" s="162" t="s">
        <v>1650</v>
      </c>
      <c r="V99" s="163">
        <f t="shared" si="43"/>
        <v>33</v>
      </c>
      <c r="W99" s="115">
        <v>19</v>
      </c>
      <c r="X99" s="115">
        <v>14</v>
      </c>
      <c r="Y99" s="421">
        <v>22</v>
      </c>
      <c r="Z99" s="162" t="s">
        <v>1527</v>
      </c>
      <c r="AA99" s="163">
        <f t="shared" si="44"/>
        <v>46</v>
      </c>
      <c r="AB99" s="403">
        <v>27</v>
      </c>
      <c r="AC99" s="403">
        <v>19</v>
      </c>
      <c r="AD99" s="403">
        <v>31</v>
      </c>
      <c r="AE99" s="162" t="s">
        <v>882</v>
      </c>
      <c r="AF99" s="163">
        <v>92</v>
      </c>
      <c r="AG99" s="115">
        <v>52</v>
      </c>
      <c r="AH99" s="115">
        <v>40</v>
      </c>
      <c r="AI99" s="116">
        <v>58</v>
      </c>
      <c r="AJ99" s="162" t="s">
        <v>3863</v>
      </c>
      <c r="AK99" s="163">
        <f t="shared" si="45"/>
        <v>83</v>
      </c>
      <c r="AL99" s="115">
        <v>52</v>
      </c>
      <c r="AM99" s="115">
        <v>31</v>
      </c>
      <c r="AN99" s="116">
        <v>51</v>
      </c>
      <c r="AO99" s="94" t="s">
        <v>3864</v>
      </c>
      <c r="AP99" s="622">
        <v>1470</v>
      </c>
      <c r="AQ99" s="183">
        <v>765</v>
      </c>
      <c r="AR99" s="183">
        <v>705</v>
      </c>
      <c r="AS99" s="184">
        <v>762</v>
      </c>
      <c r="AT99" s="162" t="s">
        <v>3865</v>
      </c>
      <c r="AU99" s="633">
        <v>97</v>
      </c>
      <c r="AV99" s="513">
        <v>53</v>
      </c>
      <c r="AW99" s="513">
        <v>44</v>
      </c>
      <c r="AX99" s="524">
        <v>59</v>
      </c>
      <c r="AY99" s="162" t="s">
        <v>3866</v>
      </c>
      <c r="AZ99" s="163">
        <f t="shared" si="46"/>
        <v>136</v>
      </c>
      <c r="BA99" s="102">
        <v>74</v>
      </c>
      <c r="BB99" s="102">
        <v>62</v>
      </c>
      <c r="BC99" s="103">
        <v>89</v>
      </c>
      <c r="BD99" s="162" t="s">
        <v>3867</v>
      </c>
      <c r="BE99" s="163">
        <v>109</v>
      </c>
      <c r="BF99" s="168">
        <v>57</v>
      </c>
      <c r="BG99" s="168">
        <v>52</v>
      </c>
      <c r="BH99" s="169">
        <v>73</v>
      </c>
    </row>
    <row r="100" spans="1:65" s="178" customFormat="1" ht="14.25" customHeight="1">
      <c r="A100" s="601" t="s">
        <v>5102</v>
      </c>
      <c r="B100" s="534">
        <v>2048</v>
      </c>
      <c r="C100" s="534">
        <f>SUM(C101:C114)</f>
        <v>1055</v>
      </c>
      <c r="D100" s="534">
        <f>SUM(D101:D114)</f>
        <v>993</v>
      </c>
      <c r="E100" s="602">
        <f>SUM(E101:E114)</f>
        <v>1213</v>
      </c>
      <c r="F100" s="591" t="s">
        <v>3555</v>
      </c>
      <c r="G100" s="475">
        <f t="shared" si="40"/>
        <v>75</v>
      </c>
      <c r="H100" s="476">
        <v>33</v>
      </c>
      <c r="I100" s="476">
        <v>42</v>
      </c>
      <c r="J100" s="477">
        <v>49</v>
      </c>
      <c r="K100" s="162" t="s">
        <v>3868</v>
      </c>
      <c r="L100" s="163">
        <f t="shared" si="41"/>
        <v>87</v>
      </c>
      <c r="M100" s="115">
        <v>51</v>
      </c>
      <c r="N100" s="115">
        <v>36</v>
      </c>
      <c r="O100" s="116">
        <v>59</v>
      </c>
      <c r="P100" s="162" t="s">
        <v>3869</v>
      </c>
      <c r="Q100" s="163">
        <f t="shared" si="42"/>
        <v>85</v>
      </c>
      <c r="R100" s="168">
        <v>40</v>
      </c>
      <c r="S100" s="168">
        <v>45</v>
      </c>
      <c r="T100" s="169">
        <v>57</v>
      </c>
      <c r="U100" s="101" t="s">
        <v>482</v>
      </c>
      <c r="V100" s="99">
        <f t="shared" si="43"/>
        <v>1980</v>
      </c>
      <c r="W100" s="99">
        <f>SUM(W101:W124)</f>
        <v>963</v>
      </c>
      <c r="X100" s="99">
        <f t="shared" ref="X100:Y100" si="62">SUM(X101:X124)</f>
        <v>1017</v>
      </c>
      <c r="Y100" s="100">
        <f t="shared" si="62"/>
        <v>1181</v>
      </c>
      <c r="Z100" s="162" t="s">
        <v>2587</v>
      </c>
      <c r="AA100" s="163">
        <f t="shared" si="44"/>
        <v>41</v>
      </c>
      <c r="AB100" s="403">
        <v>23</v>
      </c>
      <c r="AC100" s="403">
        <v>18</v>
      </c>
      <c r="AD100" s="403">
        <v>25</v>
      </c>
      <c r="AE100" s="162" t="s">
        <v>891</v>
      </c>
      <c r="AF100" s="163">
        <v>116</v>
      </c>
      <c r="AG100" s="115">
        <v>68</v>
      </c>
      <c r="AH100" s="115">
        <v>48</v>
      </c>
      <c r="AI100" s="116">
        <v>64</v>
      </c>
      <c r="AJ100" s="162" t="s">
        <v>907</v>
      </c>
      <c r="AK100" s="163">
        <f t="shared" si="45"/>
        <v>56</v>
      </c>
      <c r="AL100" s="115">
        <v>32</v>
      </c>
      <c r="AM100" s="115">
        <v>24</v>
      </c>
      <c r="AN100" s="116">
        <v>44</v>
      </c>
      <c r="AO100" s="94" t="s">
        <v>3871</v>
      </c>
      <c r="AP100" s="621">
        <v>14</v>
      </c>
      <c r="AQ100" s="183">
        <v>14</v>
      </c>
      <c r="AR100" s="183">
        <v>0</v>
      </c>
      <c r="AS100" s="184">
        <v>14</v>
      </c>
      <c r="AT100" s="162" t="s">
        <v>3872</v>
      </c>
      <c r="AU100" s="633">
        <v>52</v>
      </c>
      <c r="AV100" s="513">
        <v>24</v>
      </c>
      <c r="AW100" s="513">
        <v>28</v>
      </c>
      <c r="AX100" s="524">
        <v>31</v>
      </c>
      <c r="AY100" s="162" t="s">
        <v>3873</v>
      </c>
      <c r="AZ100" s="163">
        <f t="shared" si="46"/>
        <v>266</v>
      </c>
      <c r="BA100" s="102">
        <v>139</v>
      </c>
      <c r="BB100" s="102">
        <v>127</v>
      </c>
      <c r="BC100" s="103">
        <v>137</v>
      </c>
      <c r="BD100" s="162" t="s">
        <v>3874</v>
      </c>
      <c r="BE100" s="163">
        <v>124</v>
      </c>
      <c r="BF100" s="168">
        <v>60</v>
      </c>
      <c r="BG100" s="168">
        <v>64</v>
      </c>
      <c r="BH100" s="169">
        <v>78</v>
      </c>
    </row>
    <row r="101" spans="1:65" s="178" customFormat="1" ht="14.25" customHeight="1">
      <c r="A101" s="597" t="s">
        <v>5103</v>
      </c>
      <c r="B101" s="529">
        <f t="shared" ref="B101:B134" si="63">SUM(C101:D101)</f>
        <v>294</v>
      </c>
      <c r="C101" s="535">
        <v>148</v>
      </c>
      <c r="D101" s="535">
        <v>146</v>
      </c>
      <c r="E101" s="603">
        <v>181</v>
      </c>
      <c r="F101" s="591" t="s">
        <v>1008</v>
      </c>
      <c r="G101" s="475">
        <f t="shared" si="40"/>
        <v>51</v>
      </c>
      <c r="H101" s="476">
        <v>20</v>
      </c>
      <c r="I101" s="476">
        <v>31</v>
      </c>
      <c r="J101" s="477">
        <v>38</v>
      </c>
      <c r="K101" s="162" t="s">
        <v>3876</v>
      </c>
      <c r="L101" s="163">
        <f t="shared" si="41"/>
        <v>135</v>
      </c>
      <c r="M101" s="115">
        <v>61</v>
      </c>
      <c r="N101" s="115">
        <v>74</v>
      </c>
      <c r="O101" s="116">
        <v>83</v>
      </c>
      <c r="P101" s="162" t="s">
        <v>3877</v>
      </c>
      <c r="Q101" s="163">
        <f t="shared" si="42"/>
        <v>61</v>
      </c>
      <c r="R101" s="168">
        <v>33</v>
      </c>
      <c r="S101" s="168">
        <v>28</v>
      </c>
      <c r="T101" s="169">
        <v>37</v>
      </c>
      <c r="U101" s="162" t="s">
        <v>3878</v>
      </c>
      <c r="V101" s="163">
        <f t="shared" si="43"/>
        <v>111</v>
      </c>
      <c r="W101" s="186">
        <v>54</v>
      </c>
      <c r="X101" s="186">
        <v>57</v>
      </c>
      <c r="Y101" s="187">
        <v>59</v>
      </c>
      <c r="Z101" s="162" t="s">
        <v>3879</v>
      </c>
      <c r="AA101" s="163">
        <f t="shared" si="44"/>
        <v>108</v>
      </c>
      <c r="AB101" s="403">
        <v>52</v>
      </c>
      <c r="AC101" s="403">
        <v>56</v>
      </c>
      <c r="AD101" s="403">
        <v>73</v>
      </c>
      <c r="AE101" s="162" t="s">
        <v>3870</v>
      </c>
      <c r="AF101" s="163">
        <v>134</v>
      </c>
      <c r="AG101" s="115">
        <v>69</v>
      </c>
      <c r="AH101" s="115">
        <v>65</v>
      </c>
      <c r="AI101" s="116">
        <v>81</v>
      </c>
      <c r="AJ101" s="97" t="s">
        <v>330</v>
      </c>
      <c r="AK101" s="99">
        <f t="shared" si="45"/>
        <v>3188</v>
      </c>
      <c r="AL101" s="99">
        <f>SUM(AL102:AL126)</f>
        <v>1607</v>
      </c>
      <c r="AM101" s="99">
        <f t="shared" ref="AM101:AN101" si="64">SUM(AM102:AM126)</f>
        <v>1581</v>
      </c>
      <c r="AN101" s="100">
        <f t="shared" si="64"/>
        <v>1974</v>
      </c>
      <c r="AO101" s="94" t="s">
        <v>3881</v>
      </c>
      <c r="AP101" s="622">
        <v>1067</v>
      </c>
      <c r="AQ101" s="183">
        <v>709</v>
      </c>
      <c r="AR101" s="183">
        <v>358</v>
      </c>
      <c r="AS101" s="184">
        <v>792</v>
      </c>
      <c r="AT101" s="162" t="s">
        <v>3882</v>
      </c>
      <c r="AU101" s="633">
        <v>58</v>
      </c>
      <c r="AV101" s="513">
        <v>28</v>
      </c>
      <c r="AW101" s="513">
        <v>30</v>
      </c>
      <c r="AX101" s="524">
        <v>33</v>
      </c>
      <c r="AY101" s="162" t="s">
        <v>3883</v>
      </c>
      <c r="AZ101" s="163">
        <f t="shared" si="46"/>
        <v>67</v>
      </c>
      <c r="BA101" s="102">
        <v>31</v>
      </c>
      <c r="BB101" s="102">
        <v>36</v>
      </c>
      <c r="BC101" s="103">
        <v>45</v>
      </c>
      <c r="BD101" s="162" t="s">
        <v>3884</v>
      </c>
      <c r="BE101" s="163">
        <v>102</v>
      </c>
      <c r="BF101" s="168">
        <v>46</v>
      </c>
      <c r="BG101" s="168">
        <v>56</v>
      </c>
      <c r="BH101" s="169">
        <v>56</v>
      </c>
    </row>
    <row r="102" spans="1:65" s="178" customFormat="1" ht="14.25" customHeight="1">
      <c r="A102" s="597" t="s">
        <v>5104</v>
      </c>
      <c r="B102" s="529">
        <f t="shared" si="63"/>
        <v>113</v>
      </c>
      <c r="C102" s="535">
        <v>62</v>
      </c>
      <c r="D102" s="535">
        <v>51</v>
      </c>
      <c r="E102" s="603">
        <v>70</v>
      </c>
      <c r="F102" s="591" t="s">
        <v>1015</v>
      </c>
      <c r="G102" s="475">
        <f t="shared" si="40"/>
        <v>56</v>
      </c>
      <c r="H102" s="476">
        <v>28</v>
      </c>
      <c r="I102" s="476">
        <v>28</v>
      </c>
      <c r="J102" s="477">
        <v>32</v>
      </c>
      <c r="K102" s="162" t="s">
        <v>3886</v>
      </c>
      <c r="L102" s="163">
        <f t="shared" si="41"/>
        <v>122</v>
      </c>
      <c r="M102" s="115">
        <v>60</v>
      </c>
      <c r="N102" s="115">
        <v>62</v>
      </c>
      <c r="O102" s="116">
        <v>72</v>
      </c>
      <c r="P102" s="162" t="s">
        <v>1318</v>
      </c>
      <c r="Q102" s="163">
        <f t="shared" si="42"/>
        <v>98</v>
      </c>
      <c r="R102" s="168">
        <v>51</v>
      </c>
      <c r="S102" s="168">
        <v>47</v>
      </c>
      <c r="T102" s="169">
        <v>59</v>
      </c>
      <c r="U102" s="162" t="s">
        <v>3887</v>
      </c>
      <c r="V102" s="163">
        <f t="shared" si="43"/>
        <v>101</v>
      </c>
      <c r="W102" s="186">
        <v>52</v>
      </c>
      <c r="X102" s="186">
        <v>49</v>
      </c>
      <c r="Y102" s="187">
        <v>55</v>
      </c>
      <c r="Z102" s="162" t="s">
        <v>1468</v>
      </c>
      <c r="AA102" s="163">
        <f t="shared" si="44"/>
        <v>106</v>
      </c>
      <c r="AB102" s="403">
        <v>53</v>
      </c>
      <c r="AC102" s="403">
        <v>53</v>
      </c>
      <c r="AD102" s="403">
        <v>68</v>
      </c>
      <c r="AE102" s="162" t="s">
        <v>3880</v>
      </c>
      <c r="AF102" s="163">
        <v>162</v>
      </c>
      <c r="AG102" s="115">
        <v>88</v>
      </c>
      <c r="AH102" s="115">
        <v>74</v>
      </c>
      <c r="AI102" s="116">
        <v>94</v>
      </c>
      <c r="AJ102" s="162" t="s">
        <v>3888</v>
      </c>
      <c r="AK102" s="163">
        <f t="shared" si="45"/>
        <v>119</v>
      </c>
      <c r="AL102" s="115">
        <v>66</v>
      </c>
      <c r="AM102" s="115">
        <v>53</v>
      </c>
      <c r="AN102" s="116">
        <v>90</v>
      </c>
      <c r="AO102" s="94" t="s">
        <v>3889</v>
      </c>
      <c r="AP102" s="622">
        <v>1025</v>
      </c>
      <c r="AQ102" s="183">
        <v>652</v>
      </c>
      <c r="AR102" s="183">
        <v>373</v>
      </c>
      <c r="AS102" s="184">
        <v>764</v>
      </c>
      <c r="AT102" s="162" t="s">
        <v>3890</v>
      </c>
      <c r="AU102" s="633">
        <v>96</v>
      </c>
      <c r="AV102" s="513">
        <v>49</v>
      </c>
      <c r="AW102" s="513">
        <v>47</v>
      </c>
      <c r="AX102" s="524">
        <v>51</v>
      </c>
      <c r="AY102" s="162" t="s">
        <v>3891</v>
      </c>
      <c r="AZ102" s="163">
        <f t="shared" si="46"/>
        <v>144</v>
      </c>
      <c r="BA102" s="102">
        <v>71</v>
      </c>
      <c r="BB102" s="102">
        <v>73</v>
      </c>
      <c r="BC102" s="103">
        <v>67</v>
      </c>
      <c r="BD102" s="101" t="s">
        <v>223</v>
      </c>
      <c r="BE102" s="99">
        <v>2425</v>
      </c>
      <c r="BF102" s="99">
        <v>1162</v>
      </c>
      <c r="BG102" s="99">
        <v>1263</v>
      </c>
      <c r="BH102" s="100">
        <v>1584</v>
      </c>
    </row>
    <row r="103" spans="1:65" s="178" customFormat="1" ht="14.25" customHeight="1">
      <c r="A103" s="597" t="s">
        <v>5105</v>
      </c>
      <c r="B103" s="529">
        <f t="shared" si="63"/>
        <v>97</v>
      </c>
      <c r="C103" s="535">
        <v>53</v>
      </c>
      <c r="D103" s="535">
        <v>44</v>
      </c>
      <c r="E103" s="603">
        <v>58</v>
      </c>
      <c r="F103" s="591" t="s">
        <v>3892</v>
      </c>
      <c r="G103" s="475">
        <f t="shared" si="40"/>
        <v>59</v>
      </c>
      <c r="H103" s="476">
        <v>31</v>
      </c>
      <c r="I103" s="476">
        <v>28</v>
      </c>
      <c r="J103" s="477">
        <v>36</v>
      </c>
      <c r="K103" s="162" t="s">
        <v>791</v>
      </c>
      <c r="L103" s="163">
        <f t="shared" si="41"/>
        <v>175</v>
      </c>
      <c r="M103" s="115">
        <v>85</v>
      </c>
      <c r="N103" s="115">
        <v>90</v>
      </c>
      <c r="O103" s="116">
        <v>110</v>
      </c>
      <c r="P103" s="162" t="s">
        <v>3893</v>
      </c>
      <c r="Q103" s="163">
        <f t="shared" si="42"/>
        <v>88</v>
      </c>
      <c r="R103" s="168">
        <v>48</v>
      </c>
      <c r="S103" s="168">
        <v>40</v>
      </c>
      <c r="T103" s="169">
        <v>54</v>
      </c>
      <c r="U103" s="162" t="s">
        <v>1060</v>
      </c>
      <c r="V103" s="163">
        <f t="shared" si="43"/>
        <v>107</v>
      </c>
      <c r="W103" s="186">
        <v>49</v>
      </c>
      <c r="X103" s="186">
        <v>58</v>
      </c>
      <c r="Y103" s="187">
        <v>67</v>
      </c>
      <c r="Z103" s="162" t="s">
        <v>1477</v>
      </c>
      <c r="AA103" s="163">
        <f t="shared" si="44"/>
        <v>49</v>
      </c>
      <c r="AB103" s="403">
        <v>22</v>
      </c>
      <c r="AC103" s="403">
        <v>27</v>
      </c>
      <c r="AD103" s="403">
        <v>32</v>
      </c>
      <c r="AE103" s="162" t="s">
        <v>1161</v>
      </c>
      <c r="AF103" s="163">
        <v>81</v>
      </c>
      <c r="AG103" s="115">
        <v>46</v>
      </c>
      <c r="AH103" s="115">
        <v>35</v>
      </c>
      <c r="AI103" s="116">
        <v>59</v>
      </c>
      <c r="AJ103" s="162" t="s">
        <v>3894</v>
      </c>
      <c r="AK103" s="163">
        <f t="shared" si="45"/>
        <v>284</v>
      </c>
      <c r="AL103" s="115">
        <v>140</v>
      </c>
      <c r="AM103" s="115">
        <v>144</v>
      </c>
      <c r="AN103" s="116">
        <v>200</v>
      </c>
      <c r="AO103" s="94" t="s">
        <v>3895</v>
      </c>
      <c r="AP103" s="621">
        <v>623</v>
      </c>
      <c r="AQ103" s="183">
        <v>400</v>
      </c>
      <c r="AR103" s="183">
        <v>223</v>
      </c>
      <c r="AS103" s="184">
        <v>445</v>
      </c>
      <c r="AT103" s="162" t="s">
        <v>3896</v>
      </c>
      <c r="AU103" s="633">
        <v>50</v>
      </c>
      <c r="AV103" s="513">
        <v>23</v>
      </c>
      <c r="AW103" s="513">
        <v>27</v>
      </c>
      <c r="AX103" s="524">
        <v>28</v>
      </c>
      <c r="AY103" s="162" t="s">
        <v>3897</v>
      </c>
      <c r="AZ103" s="163">
        <f t="shared" si="46"/>
        <v>76</v>
      </c>
      <c r="BA103" s="102">
        <v>38</v>
      </c>
      <c r="BB103" s="102">
        <v>38</v>
      </c>
      <c r="BC103" s="103">
        <v>47</v>
      </c>
      <c r="BD103" s="162" t="s">
        <v>3898</v>
      </c>
      <c r="BE103" s="163">
        <v>42</v>
      </c>
      <c r="BF103" s="168">
        <v>19</v>
      </c>
      <c r="BG103" s="168">
        <v>23</v>
      </c>
      <c r="BH103" s="169">
        <v>30</v>
      </c>
    </row>
    <row r="104" spans="1:65" s="178" customFormat="1" ht="14.25" customHeight="1">
      <c r="A104" s="597" t="s">
        <v>5106</v>
      </c>
      <c r="B104" s="529">
        <f t="shared" si="63"/>
        <v>154</v>
      </c>
      <c r="C104" s="535">
        <v>70</v>
      </c>
      <c r="D104" s="535">
        <v>84</v>
      </c>
      <c r="E104" s="603">
        <v>63</v>
      </c>
      <c r="F104" s="591" t="s">
        <v>3899</v>
      </c>
      <c r="G104" s="475">
        <f t="shared" si="40"/>
        <v>24</v>
      </c>
      <c r="H104" s="476">
        <v>13</v>
      </c>
      <c r="I104" s="476">
        <v>11</v>
      </c>
      <c r="J104" s="477">
        <v>19</v>
      </c>
      <c r="K104" s="162" t="s">
        <v>3900</v>
      </c>
      <c r="L104" s="163">
        <f t="shared" si="41"/>
        <v>159</v>
      </c>
      <c r="M104" s="115">
        <v>85</v>
      </c>
      <c r="N104" s="115">
        <v>74</v>
      </c>
      <c r="O104" s="116">
        <v>94</v>
      </c>
      <c r="P104" s="162" t="s">
        <v>3901</v>
      </c>
      <c r="Q104" s="163">
        <f t="shared" si="42"/>
        <v>111</v>
      </c>
      <c r="R104" s="168">
        <v>51</v>
      </c>
      <c r="S104" s="168">
        <v>60</v>
      </c>
      <c r="T104" s="169">
        <v>67</v>
      </c>
      <c r="U104" s="162" t="s">
        <v>1069</v>
      </c>
      <c r="V104" s="163">
        <f t="shared" si="43"/>
        <v>98</v>
      </c>
      <c r="W104" s="186">
        <v>49</v>
      </c>
      <c r="X104" s="186">
        <v>49</v>
      </c>
      <c r="Y104" s="187">
        <v>48</v>
      </c>
      <c r="Z104" s="162" t="s">
        <v>1011</v>
      </c>
      <c r="AA104" s="163">
        <f t="shared" si="44"/>
        <v>177</v>
      </c>
      <c r="AB104" s="403">
        <v>84</v>
      </c>
      <c r="AC104" s="403">
        <v>93</v>
      </c>
      <c r="AD104" s="403">
        <v>118</v>
      </c>
      <c r="AE104" s="162" t="s">
        <v>1170</v>
      </c>
      <c r="AF104" s="163">
        <v>95</v>
      </c>
      <c r="AG104" s="115">
        <v>69</v>
      </c>
      <c r="AH104" s="115">
        <v>26</v>
      </c>
      <c r="AI104" s="116">
        <v>73</v>
      </c>
      <c r="AJ104" s="162" t="s">
        <v>3902</v>
      </c>
      <c r="AK104" s="163">
        <f t="shared" si="45"/>
        <v>291</v>
      </c>
      <c r="AL104" s="115">
        <v>143</v>
      </c>
      <c r="AM104" s="115">
        <v>148</v>
      </c>
      <c r="AN104" s="116">
        <v>176</v>
      </c>
      <c r="AO104" s="94" t="s">
        <v>3903</v>
      </c>
      <c r="AP104" s="621">
        <v>3</v>
      </c>
      <c r="AQ104" s="183">
        <v>0</v>
      </c>
      <c r="AR104" s="183">
        <v>3</v>
      </c>
      <c r="AS104" s="184">
        <v>3</v>
      </c>
      <c r="AT104" s="162" t="s">
        <v>3904</v>
      </c>
      <c r="AU104" s="633">
        <v>156</v>
      </c>
      <c r="AV104" s="513">
        <v>75</v>
      </c>
      <c r="AW104" s="513">
        <v>81</v>
      </c>
      <c r="AX104" s="524">
        <v>99</v>
      </c>
      <c r="AY104" s="162" t="s">
        <v>3905</v>
      </c>
      <c r="AZ104" s="163">
        <f t="shared" si="46"/>
        <v>364</v>
      </c>
      <c r="BA104" s="102">
        <v>184</v>
      </c>
      <c r="BB104" s="102">
        <v>180</v>
      </c>
      <c r="BC104" s="103">
        <v>212</v>
      </c>
      <c r="BD104" s="162" t="s">
        <v>3906</v>
      </c>
      <c r="BE104" s="163">
        <v>196</v>
      </c>
      <c r="BF104" s="168">
        <v>96</v>
      </c>
      <c r="BG104" s="168">
        <v>100</v>
      </c>
      <c r="BH104" s="169">
        <v>136</v>
      </c>
    </row>
    <row r="105" spans="1:65" s="178" customFormat="1" ht="14.25" customHeight="1">
      <c r="A105" s="597" t="s">
        <v>5107</v>
      </c>
      <c r="B105" s="529">
        <f t="shared" si="63"/>
        <v>129</v>
      </c>
      <c r="C105" s="535">
        <v>66</v>
      </c>
      <c r="D105" s="535">
        <v>63</v>
      </c>
      <c r="E105" s="603">
        <v>71</v>
      </c>
      <c r="F105" s="591" t="s">
        <v>3907</v>
      </c>
      <c r="G105" s="475">
        <f t="shared" si="40"/>
        <v>32</v>
      </c>
      <c r="H105" s="476">
        <v>18</v>
      </c>
      <c r="I105" s="476">
        <v>14</v>
      </c>
      <c r="J105" s="477">
        <v>19</v>
      </c>
      <c r="K105" s="101" t="s">
        <v>494</v>
      </c>
      <c r="L105" s="99">
        <f t="shared" si="41"/>
        <v>1736</v>
      </c>
      <c r="M105" s="99">
        <f>SUM(M106:M123)</f>
        <v>877</v>
      </c>
      <c r="N105" s="99">
        <f t="shared" ref="N105:O105" si="65">SUM(N106:N123)</f>
        <v>859</v>
      </c>
      <c r="O105" s="100">
        <f t="shared" si="65"/>
        <v>1046</v>
      </c>
      <c r="P105" s="162" t="s">
        <v>3908</v>
      </c>
      <c r="Q105" s="163">
        <f t="shared" si="42"/>
        <v>82</v>
      </c>
      <c r="R105" s="168">
        <v>41</v>
      </c>
      <c r="S105" s="168">
        <v>41</v>
      </c>
      <c r="T105" s="169">
        <v>48</v>
      </c>
      <c r="U105" s="162" t="s">
        <v>3909</v>
      </c>
      <c r="V105" s="163">
        <f t="shared" si="43"/>
        <v>123</v>
      </c>
      <c r="W105" s="186">
        <v>55</v>
      </c>
      <c r="X105" s="186">
        <v>68</v>
      </c>
      <c r="Y105" s="187">
        <v>74</v>
      </c>
      <c r="Z105" s="162" t="s">
        <v>3910</v>
      </c>
      <c r="AA105" s="163">
        <f t="shared" si="44"/>
        <v>148</v>
      </c>
      <c r="AB105" s="403">
        <v>76</v>
      </c>
      <c r="AC105" s="403">
        <v>72</v>
      </c>
      <c r="AD105" s="403">
        <v>92</v>
      </c>
      <c r="AE105" s="101" t="s">
        <v>324</v>
      </c>
      <c r="AF105" s="99">
        <f t="shared" si="54"/>
        <v>1882</v>
      </c>
      <c r="AG105" s="99">
        <f>SUM(AG106:AG124)</f>
        <v>1019</v>
      </c>
      <c r="AH105" s="99">
        <f>SUM(AH106:AH124)</f>
        <v>863</v>
      </c>
      <c r="AI105" s="99">
        <f>SUM(AI106:AI124)</f>
        <v>1214</v>
      </c>
      <c r="AJ105" s="162" t="s">
        <v>3912</v>
      </c>
      <c r="AK105" s="163">
        <f t="shared" si="45"/>
        <v>166</v>
      </c>
      <c r="AL105" s="115">
        <v>84</v>
      </c>
      <c r="AM105" s="115">
        <v>82</v>
      </c>
      <c r="AN105" s="116">
        <v>67</v>
      </c>
      <c r="AO105" s="94" t="s">
        <v>3913</v>
      </c>
      <c r="AP105" s="621">
        <v>737</v>
      </c>
      <c r="AQ105" s="183">
        <v>509</v>
      </c>
      <c r="AR105" s="183">
        <v>228</v>
      </c>
      <c r="AS105" s="184">
        <v>573</v>
      </c>
      <c r="AT105" s="162" t="s">
        <v>3914</v>
      </c>
      <c r="AU105" s="633">
        <v>104</v>
      </c>
      <c r="AV105" s="513">
        <v>54</v>
      </c>
      <c r="AW105" s="513">
        <v>50</v>
      </c>
      <c r="AX105" s="524">
        <v>55</v>
      </c>
      <c r="AY105" s="162" t="s">
        <v>3915</v>
      </c>
      <c r="AZ105" s="163">
        <f t="shared" si="46"/>
        <v>170</v>
      </c>
      <c r="BA105" s="102">
        <v>85</v>
      </c>
      <c r="BB105" s="102">
        <v>85</v>
      </c>
      <c r="BC105" s="103">
        <v>94</v>
      </c>
      <c r="BD105" s="162" t="s">
        <v>3916</v>
      </c>
      <c r="BE105" s="163">
        <v>94</v>
      </c>
      <c r="BF105" s="168">
        <v>57</v>
      </c>
      <c r="BG105" s="168">
        <v>37</v>
      </c>
      <c r="BH105" s="169">
        <v>72</v>
      </c>
    </row>
    <row r="106" spans="1:65" s="178" customFormat="1" ht="14.25" customHeight="1">
      <c r="A106" s="597" t="s">
        <v>5108</v>
      </c>
      <c r="B106" s="529">
        <f t="shared" si="63"/>
        <v>211</v>
      </c>
      <c r="C106" s="535">
        <v>98</v>
      </c>
      <c r="D106" s="535">
        <v>113</v>
      </c>
      <c r="E106" s="603">
        <v>123</v>
      </c>
      <c r="F106" s="591" t="s">
        <v>3917</v>
      </c>
      <c r="G106" s="475">
        <f t="shared" si="40"/>
        <v>19</v>
      </c>
      <c r="H106" s="476">
        <v>10</v>
      </c>
      <c r="I106" s="476">
        <v>9</v>
      </c>
      <c r="J106" s="477">
        <v>14</v>
      </c>
      <c r="K106" s="162" t="s">
        <v>3918</v>
      </c>
      <c r="L106" s="163">
        <f t="shared" si="41"/>
        <v>150</v>
      </c>
      <c r="M106" s="115">
        <v>75</v>
      </c>
      <c r="N106" s="115">
        <v>75</v>
      </c>
      <c r="O106" s="116">
        <v>95</v>
      </c>
      <c r="P106" s="101" t="s">
        <v>477</v>
      </c>
      <c r="Q106" s="99">
        <f t="shared" si="42"/>
        <v>1995</v>
      </c>
      <c r="R106" s="99">
        <f>SUM(R107:R126)</f>
        <v>1015</v>
      </c>
      <c r="S106" s="99">
        <f t="shared" ref="S106:T106" si="66">SUM(S107:S126)</f>
        <v>980</v>
      </c>
      <c r="T106" s="100">
        <f t="shared" si="66"/>
        <v>1182</v>
      </c>
      <c r="U106" s="162" t="s">
        <v>3919</v>
      </c>
      <c r="V106" s="163">
        <f t="shared" si="43"/>
        <v>56</v>
      </c>
      <c r="W106" s="186">
        <v>30</v>
      </c>
      <c r="X106" s="186">
        <v>26</v>
      </c>
      <c r="Y106" s="187">
        <v>39</v>
      </c>
      <c r="Z106" s="162" t="s">
        <v>3920</v>
      </c>
      <c r="AA106" s="163">
        <f t="shared" si="44"/>
        <v>141</v>
      </c>
      <c r="AB106" s="403">
        <v>71</v>
      </c>
      <c r="AC106" s="403">
        <v>70</v>
      </c>
      <c r="AD106" s="403">
        <v>85</v>
      </c>
      <c r="AE106" s="162" t="s">
        <v>3911</v>
      </c>
      <c r="AF106" s="163">
        <v>168</v>
      </c>
      <c r="AG106" s="115">
        <v>90</v>
      </c>
      <c r="AH106" s="115">
        <v>78</v>
      </c>
      <c r="AI106" s="116">
        <v>97</v>
      </c>
      <c r="AJ106" s="162" t="s">
        <v>3922</v>
      </c>
      <c r="AK106" s="163">
        <f t="shared" si="45"/>
        <v>63</v>
      </c>
      <c r="AL106" s="115">
        <v>28</v>
      </c>
      <c r="AM106" s="115">
        <v>35</v>
      </c>
      <c r="AN106" s="116">
        <v>36</v>
      </c>
      <c r="AO106" s="94" t="s">
        <v>3923</v>
      </c>
      <c r="AP106" s="622">
        <v>1901</v>
      </c>
      <c r="AQ106" s="183">
        <v>988</v>
      </c>
      <c r="AR106" s="183">
        <v>913</v>
      </c>
      <c r="AS106" s="184">
        <v>562</v>
      </c>
      <c r="AT106" s="162" t="s">
        <v>576</v>
      </c>
      <c r="AU106" s="633">
        <v>122</v>
      </c>
      <c r="AV106" s="513">
        <v>70</v>
      </c>
      <c r="AW106" s="513">
        <v>52</v>
      </c>
      <c r="AX106" s="524">
        <v>74</v>
      </c>
      <c r="AY106" s="101" t="s">
        <v>350</v>
      </c>
      <c r="AZ106" s="99">
        <f t="shared" si="46"/>
        <v>2158</v>
      </c>
      <c r="BA106" s="99">
        <f>SUM(BA107:BA123)</f>
        <v>1092</v>
      </c>
      <c r="BB106" s="99">
        <f t="shared" ref="BB106:BC106" si="67">SUM(BB107:BB123)</f>
        <v>1066</v>
      </c>
      <c r="BC106" s="100">
        <f t="shared" si="67"/>
        <v>1336</v>
      </c>
      <c r="BD106" s="162" t="s">
        <v>3924</v>
      </c>
      <c r="BE106" s="163">
        <v>250</v>
      </c>
      <c r="BF106" s="168">
        <v>111</v>
      </c>
      <c r="BG106" s="168">
        <v>139</v>
      </c>
      <c r="BH106" s="169">
        <v>147</v>
      </c>
    </row>
    <row r="107" spans="1:65" s="178" customFormat="1" ht="14.25" customHeight="1">
      <c r="A107" s="597" t="s">
        <v>5109</v>
      </c>
      <c r="B107" s="529">
        <f t="shared" si="63"/>
        <v>208</v>
      </c>
      <c r="C107" s="535">
        <v>114</v>
      </c>
      <c r="D107" s="535">
        <v>94</v>
      </c>
      <c r="E107" s="603">
        <v>126</v>
      </c>
      <c r="F107" s="591" t="s">
        <v>2783</v>
      </c>
      <c r="G107" s="475">
        <f t="shared" si="40"/>
        <v>59</v>
      </c>
      <c r="H107" s="476">
        <v>26</v>
      </c>
      <c r="I107" s="476">
        <v>33</v>
      </c>
      <c r="J107" s="477">
        <v>42</v>
      </c>
      <c r="K107" s="162" t="s">
        <v>3925</v>
      </c>
      <c r="L107" s="163">
        <f t="shared" si="41"/>
        <v>103</v>
      </c>
      <c r="M107" s="115">
        <v>52</v>
      </c>
      <c r="N107" s="115">
        <v>51</v>
      </c>
      <c r="O107" s="116">
        <v>50</v>
      </c>
      <c r="P107" s="162" t="s">
        <v>3926</v>
      </c>
      <c r="Q107" s="163">
        <f t="shared" si="42"/>
        <v>228</v>
      </c>
      <c r="R107" s="168">
        <v>107</v>
      </c>
      <c r="S107" s="168">
        <v>121</v>
      </c>
      <c r="T107" s="169">
        <v>129</v>
      </c>
      <c r="U107" s="162" t="s">
        <v>1538</v>
      </c>
      <c r="V107" s="163">
        <f t="shared" si="43"/>
        <v>34</v>
      </c>
      <c r="W107" s="186">
        <v>17</v>
      </c>
      <c r="X107" s="186">
        <v>17</v>
      </c>
      <c r="Y107" s="187">
        <v>22</v>
      </c>
      <c r="Z107" s="162" t="s">
        <v>3927</v>
      </c>
      <c r="AA107" s="163">
        <f t="shared" si="44"/>
        <v>163</v>
      </c>
      <c r="AB107" s="403">
        <v>79</v>
      </c>
      <c r="AC107" s="403">
        <v>84</v>
      </c>
      <c r="AD107" s="403">
        <v>99</v>
      </c>
      <c r="AE107" s="162" t="s">
        <v>3921</v>
      </c>
      <c r="AF107" s="163">
        <v>60</v>
      </c>
      <c r="AG107" s="115">
        <v>33</v>
      </c>
      <c r="AH107" s="115">
        <v>27</v>
      </c>
      <c r="AI107" s="116">
        <v>39</v>
      </c>
      <c r="AJ107" s="162" t="s">
        <v>3929</v>
      </c>
      <c r="AK107" s="163">
        <f t="shared" si="45"/>
        <v>107</v>
      </c>
      <c r="AL107" s="115">
        <v>45</v>
      </c>
      <c r="AM107" s="115">
        <v>62</v>
      </c>
      <c r="AN107" s="116">
        <v>59</v>
      </c>
      <c r="AO107" s="94" t="s">
        <v>3930</v>
      </c>
      <c r="AP107" s="621">
        <v>773</v>
      </c>
      <c r="AQ107" s="183">
        <v>501</v>
      </c>
      <c r="AR107" s="183">
        <v>272</v>
      </c>
      <c r="AS107" s="184">
        <v>570</v>
      </c>
      <c r="AT107" s="162" t="s">
        <v>3931</v>
      </c>
      <c r="AU107" s="633">
        <v>65</v>
      </c>
      <c r="AV107" s="513">
        <v>36</v>
      </c>
      <c r="AW107" s="513">
        <v>29</v>
      </c>
      <c r="AX107" s="524">
        <v>40</v>
      </c>
      <c r="AY107" s="162" t="s">
        <v>3932</v>
      </c>
      <c r="AZ107" s="163">
        <f t="shared" si="46"/>
        <v>217</v>
      </c>
      <c r="BA107" s="115">
        <v>105</v>
      </c>
      <c r="BB107" s="115">
        <v>112</v>
      </c>
      <c r="BC107" s="116">
        <v>151</v>
      </c>
      <c r="BD107" s="162" t="s">
        <v>3045</v>
      </c>
      <c r="BE107" s="163">
        <v>116</v>
      </c>
      <c r="BF107" s="168">
        <v>59</v>
      </c>
      <c r="BG107" s="168">
        <v>57</v>
      </c>
      <c r="BH107" s="169">
        <v>68</v>
      </c>
    </row>
    <row r="108" spans="1:65" s="178" customFormat="1" ht="14.25" customHeight="1">
      <c r="A108" s="597" t="s">
        <v>5110</v>
      </c>
      <c r="B108" s="529">
        <f t="shared" si="63"/>
        <v>183</v>
      </c>
      <c r="C108" s="535">
        <v>92</v>
      </c>
      <c r="D108" s="535">
        <v>91</v>
      </c>
      <c r="E108" s="603">
        <v>101</v>
      </c>
      <c r="F108" s="591" t="s">
        <v>2787</v>
      </c>
      <c r="G108" s="475">
        <f t="shared" si="40"/>
        <v>65</v>
      </c>
      <c r="H108" s="476">
        <v>28</v>
      </c>
      <c r="I108" s="476">
        <v>37</v>
      </c>
      <c r="J108" s="477">
        <v>40</v>
      </c>
      <c r="K108" s="162" t="s">
        <v>996</v>
      </c>
      <c r="L108" s="163">
        <f t="shared" si="41"/>
        <v>189</v>
      </c>
      <c r="M108" s="115">
        <v>92</v>
      </c>
      <c r="N108" s="115">
        <v>97</v>
      </c>
      <c r="O108" s="116">
        <v>111</v>
      </c>
      <c r="P108" s="162" t="s">
        <v>3933</v>
      </c>
      <c r="Q108" s="163">
        <f t="shared" si="42"/>
        <v>128</v>
      </c>
      <c r="R108" s="168">
        <v>59</v>
      </c>
      <c r="S108" s="168">
        <v>69</v>
      </c>
      <c r="T108" s="169">
        <v>70</v>
      </c>
      <c r="U108" s="162" t="s">
        <v>1547</v>
      </c>
      <c r="V108" s="163">
        <f t="shared" si="43"/>
        <v>46</v>
      </c>
      <c r="W108" s="186">
        <v>22</v>
      </c>
      <c r="X108" s="186">
        <v>24</v>
      </c>
      <c r="Y108" s="187">
        <v>29</v>
      </c>
      <c r="Z108" s="162" t="s">
        <v>3934</v>
      </c>
      <c r="AA108" s="163">
        <f t="shared" si="44"/>
        <v>137</v>
      </c>
      <c r="AB108" s="403">
        <v>68</v>
      </c>
      <c r="AC108" s="403">
        <v>69</v>
      </c>
      <c r="AD108" s="403">
        <v>80</v>
      </c>
      <c r="AE108" s="162" t="s">
        <v>3928</v>
      </c>
      <c r="AF108" s="163">
        <v>155</v>
      </c>
      <c r="AG108" s="115">
        <v>89</v>
      </c>
      <c r="AH108" s="115">
        <v>66</v>
      </c>
      <c r="AI108" s="116">
        <v>105</v>
      </c>
      <c r="AJ108" s="162" t="s">
        <v>3519</v>
      </c>
      <c r="AK108" s="163">
        <f t="shared" si="45"/>
        <v>93</v>
      </c>
      <c r="AL108" s="115">
        <v>45</v>
      </c>
      <c r="AM108" s="115">
        <v>48</v>
      </c>
      <c r="AN108" s="116">
        <v>58</v>
      </c>
      <c r="AO108" s="94" t="s">
        <v>3936</v>
      </c>
      <c r="AP108" s="621">
        <v>623</v>
      </c>
      <c r="AQ108" s="183">
        <v>383</v>
      </c>
      <c r="AR108" s="183">
        <v>240</v>
      </c>
      <c r="AS108" s="184">
        <v>470</v>
      </c>
      <c r="AT108" s="162" t="s">
        <v>3937</v>
      </c>
      <c r="AU108" s="633">
        <v>74</v>
      </c>
      <c r="AV108" s="513">
        <v>34</v>
      </c>
      <c r="AW108" s="513">
        <v>40</v>
      </c>
      <c r="AX108" s="524">
        <v>41</v>
      </c>
      <c r="AY108" s="162" t="s">
        <v>3938</v>
      </c>
      <c r="AZ108" s="163">
        <f t="shared" si="46"/>
        <v>118</v>
      </c>
      <c r="BA108" s="115">
        <v>62</v>
      </c>
      <c r="BB108" s="115">
        <v>56</v>
      </c>
      <c r="BC108" s="116">
        <v>72</v>
      </c>
      <c r="BD108" s="162" t="s">
        <v>3054</v>
      </c>
      <c r="BE108" s="163">
        <v>94</v>
      </c>
      <c r="BF108" s="168">
        <v>40</v>
      </c>
      <c r="BG108" s="168">
        <v>54</v>
      </c>
      <c r="BH108" s="169">
        <v>57</v>
      </c>
    </row>
    <row r="109" spans="1:65" s="178" customFormat="1" ht="14.25" customHeight="1">
      <c r="A109" s="597" t="s">
        <v>5111</v>
      </c>
      <c r="B109" s="529">
        <f t="shared" si="63"/>
        <v>83</v>
      </c>
      <c r="C109" s="535">
        <v>45</v>
      </c>
      <c r="D109" s="535">
        <v>38</v>
      </c>
      <c r="E109" s="603">
        <v>49</v>
      </c>
      <c r="F109" s="591" t="s">
        <v>3939</v>
      </c>
      <c r="G109" s="475">
        <f t="shared" si="40"/>
        <v>59</v>
      </c>
      <c r="H109" s="476">
        <v>32</v>
      </c>
      <c r="I109" s="476">
        <v>27</v>
      </c>
      <c r="J109" s="477">
        <v>31</v>
      </c>
      <c r="K109" s="162" t="s">
        <v>636</v>
      </c>
      <c r="L109" s="163">
        <f t="shared" si="41"/>
        <v>113</v>
      </c>
      <c r="M109" s="115">
        <v>56</v>
      </c>
      <c r="N109" s="115">
        <v>57</v>
      </c>
      <c r="O109" s="116">
        <v>67</v>
      </c>
      <c r="P109" s="162" t="s">
        <v>3940</v>
      </c>
      <c r="Q109" s="163">
        <f t="shared" si="42"/>
        <v>137</v>
      </c>
      <c r="R109" s="168">
        <v>72</v>
      </c>
      <c r="S109" s="168">
        <v>65</v>
      </c>
      <c r="T109" s="169">
        <v>77</v>
      </c>
      <c r="U109" s="162" t="s">
        <v>964</v>
      </c>
      <c r="V109" s="163">
        <f t="shared" si="43"/>
        <v>39</v>
      </c>
      <c r="W109" s="186">
        <v>18</v>
      </c>
      <c r="X109" s="186">
        <v>21</v>
      </c>
      <c r="Y109" s="187">
        <v>27</v>
      </c>
      <c r="Z109" s="162" t="s">
        <v>3941</v>
      </c>
      <c r="AA109" s="163">
        <f t="shared" si="44"/>
        <v>107</v>
      </c>
      <c r="AB109" s="403">
        <v>56</v>
      </c>
      <c r="AC109" s="403">
        <v>51</v>
      </c>
      <c r="AD109" s="403">
        <v>69</v>
      </c>
      <c r="AE109" s="162" t="s">
        <v>3935</v>
      </c>
      <c r="AF109" s="163">
        <v>146</v>
      </c>
      <c r="AG109" s="115">
        <v>72</v>
      </c>
      <c r="AH109" s="115">
        <v>74</v>
      </c>
      <c r="AI109" s="116">
        <v>86</v>
      </c>
      <c r="AJ109" s="162" t="s">
        <v>3529</v>
      </c>
      <c r="AK109" s="163">
        <f t="shared" si="45"/>
        <v>125</v>
      </c>
      <c r="AL109" s="115">
        <v>67</v>
      </c>
      <c r="AM109" s="115">
        <v>58</v>
      </c>
      <c r="AN109" s="116">
        <v>76</v>
      </c>
      <c r="AO109" s="94" t="s">
        <v>3943</v>
      </c>
      <c r="AP109" s="621">
        <v>550</v>
      </c>
      <c r="AQ109" s="183">
        <v>353</v>
      </c>
      <c r="AR109" s="183">
        <v>197</v>
      </c>
      <c r="AS109" s="184">
        <v>385</v>
      </c>
      <c r="AT109" s="162" t="s">
        <v>3944</v>
      </c>
      <c r="AU109" s="633">
        <v>175</v>
      </c>
      <c r="AV109" s="513">
        <v>82</v>
      </c>
      <c r="AW109" s="513">
        <v>93</v>
      </c>
      <c r="AX109" s="524">
        <v>103</v>
      </c>
      <c r="AY109" s="162" t="s">
        <v>3945</v>
      </c>
      <c r="AZ109" s="163">
        <f t="shared" si="46"/>
        <v>132</v>
      </c>
      <c r="BA109" s="115">
        <v>80</v>
      </c>
      <c r="BB109" s="115">
        <v>52</v>
      </c>
      <c r="BC109" s="116">
        <v>81</v>
      </c>
      <c r="BD109" s="162" t="s">
        <v>3063</v>
      </c>
      <c r="BE109" s="163">
        <v>108</v>
      </c>
      <c r="BF109" s="168">
        <v>53</v>
      </c>
      <c r="BG109" s="168">
        <v>55</v>
      </c>
      <c r="BH109" s="169">
        <v>64</v>
      </c>
    </row>
    <row r="110" spans="1:65" s="178" customFormat="1" ht="14.25" customHeight="1">
      <c r="A110" s="597" t="s">
        <v>5112</v>
      </c>
      <c r="B110" s="529">
        <f t="shared" si="63"/>
        <v>155</v>
      </c>
      <c r="C110" s="535">
        <v>85</v>
      </c>
      <c r="D110" s="535">
        <v>70</v>
      </c>
      <c r="E110" s="603">
        <v>96</v>
      </c>
      <c r="F110" s="591" t="s">
        <v>2547</v>
      </c>
      <c r="G110" s="475">
        <f t="shared" si="40"/>
        <v>154</v>
      </c>
      <c r="H110" s="476">
        <v>74</v>
      </c>
      <c r="I110" s="476">
        <v>80</v>
      </c>
      <c r="J110" s="477">
        <v>93</v>
      </c>
      <c r="K110" s="162" t="s">
        <v>637</v>
      </c>
      <c r="L110" s="163">
        <f t="shared" si="41"/>
        <v>87</v>
      </c>
      <c r="M110" s="115">
        <v>44</v>
      </c>
      <c r="N110" s="115">
        <v>43</v>
      </c>
      <c r="O110" s="116">
        <v>56</v>
      </c>
      <c r="P110" s="162" t="s">
        <v>3946</v>
      </c>
      <c r="Q110" s="163">
        <f t="shared" si="42"/>
        <v>225</v>
      </c>
      <c r="R110" s="168">
        <v>126</v>
      </c>
      <c r="S110" s="168">
        <v>99</v>
      </c>
      <c r="T110" s="169">
        <v>133</v>
      </c>
      <c r="U110" s="162" t="s">
        <v>972</v>
      </c>
      <c r="V110" s="163">
        <f t="shared" si="43"/>
        <v>53</v>
      </c>
      <c r="W110" s="186">
        <v>25</v>
      </c>
      <c r="X110" s="186">
        <v>28</v>
      </c>
      <c r="Y110" s="187">
        <v>28</v>
      </c>
      <c r="Z110" s="162" t="s">
        <v>3947</v>
      </c>
      <c r="AA110" s="163">
        <f t="shared" si="44"/>
        <v>42</v>
      </c>
      <c r="AB110" s="403">
        <v>21</v>
      </c>
      <c r="AC110" s="403">
        <v>21</v>
      </c>
      <c r="AD110" s="403">
        <v>29</v>
      </c>
      <c r="AE110" s="162" t="s">
        <v>3942</v>
      </c>
      <c r="AF110" s="163">
        <v>120</v>
      </c>
      <c r="AG110" s="115">
        <v>66</v>
      </c>
      <c r="AH110" s="115">
        <v>54</v>
      </c>
      <c r="AI110" s="116">
        <v>79</v>
      </c>
      <c r="AJ110" s="162" t="s">
        <v>3949</v>
      </c>
      <c r="AK110" s="163">
        <f t="shared" si="45"/>
        <v>180</v>
      </c>
      <c r="AL110" s="115">
        <v>88</v>
      </c>
      <c r="AM110" s="115">
        <v>92</v>
      </c>
      <c r="AN110" s="116">
        <v>110</v>
      </c>
      <c r="AO110" s="94" t="s">
        <v>3950</v>
      </c>
      <c r="AP110" s="621">
        <v>428</v>
      </c>
      <c r="AQ110" s="183">
        <v>234</v>
      </c>
      <c r="AR110" s="183">
        <v>194</v>
      </c>
      <c r="AS110" s="184">
        <v>212</v>
      </c>
      <c r="AT110" s="162" t="s">
        <v>3951</v>
      </c>
      <c r="AU110" s="633">
        <v>76</v>
      </c>
      <c r="AV110" s="513">
        <v>42</v>
      </c>
      <c r="AW110" s="513">
        <v>34</v>
      </c>
      <c r="AX110" s="524">
        <v>45</v>
      </c>
      <c r="AY110" s="162" t="s">
        <v>3952</v>
      </c>
      <c r="AZ110" s="163">
        <f t="shared" si="46"/>
        <v>99</v>
      </c>
      <c r="BA110" s="115">
        <v>43</v>
      </c>
      <c r="BB110" s="115">
        <v>56</v>
      </c>
      <c r="BC110" s="116">
        <v>69</v>
      </c>
      <c r="BD110" s="162" t="s">
        <v>3953</v>
      </c>
      <c r="BE110" s="163">
        <v>90</v>
      </c>
      <c r="BF110" s="168">
        <v>42</v>
      </c>
      <c r="BG110" s="168">
        <v>48</v>
      </c>
      <c r="BH110" s="169">
        <v>65</v>
      </c>
    </row>
    <row r="111" spans="1:65" s="178" customFormat="1" ht="14.25" customHeight="1">
      <c r="A111" s="597" t="s">
        <v>5100</v>
      </c>
      <c r="B111" s="529">
        <f t="shared" si="63"/>
        <v>202</v>
      </c>
      <c r="C111" s="535">
        <v>110</v>
      </c>
      <c r="D111" s="535">
        <v>92</v>
      </c>
      <c r="E111" s="603">
        <v>125</v>
      </c>
      <c r="F111" s="591" t="s">
        <v>3954</v>
      </c>
      <c r="G111" s="475">
        <f t="shared" si="40"/>
        <v>128</v>
      </c>
      <c r="H111" s="476">
        <v>64</v>
      </c>
      <c r="I111" s="476">
        <v>64</v>
      </c>
      <c r="J111" s="477">
        <v>76</v>
      </c>
      <c r="K111" s="162" t="s">
        <v>2245</v>
      </c>
      <c r="L111" s="163">
        <f t="shared" si="41"/>
        <v>62</v>
      </c>
      <c r="M111" s="115">
        <v>32</v>
      </c>
      <c r="N111" s="115">
        <v>30</v>
      </c>
      <c r="O111" s="116">
        <v>38</v>
      </c>
      <c r="P111" s="162" t="s">
        <v>1742</v>
      </c>
      <c r="Q111" s="163">
        <f t="shared" si="42"/>
        <v>92</v>
      </c>
      <c r="R111" s="168">
        <v>52</v>
      </c>
      <c r="S111" s="168">
        <v>40</v>
      </c>
      <c r="T111" s="169">
        <v>48</v>
      </c>
      <c r="U111" s="162" t="s">
        <v>3955</v>
      </c>
      <c r="V111" s="163">
        <f t="shared" si="43"/>
        <v>151</v>
      </c>
      <c r="W111" s="186">
        <v>73</v>
      </c>
      <c r="X111" s="186">
        <v>78</v>
      </c>
      <c r="Y111" s="187">
        <v>95</v>
      </c>
      <c r="Z111" s="162" t="s">
        <v>3956</v>
      </c>
      <c r="AA111" s="163">
        <f t="shared" si="44"/>
        <v>69</v>
      </c>
      <c r="AB111" s="403">
        <v>37</v>
      </c>
      <c r="AC111" s="403">
        <v>32</v>
      </c>
      <c r="AD111" s="403">
        <v>41</v>
      </c>
      <c r="AE111" s="162" t="s">
        <v>3948</v>
      </c>
      <c r="AF111" s="163">
        <v>79</v>
      </c>
      <c r="AG111" s="115">
        <v>41</v>
      </c>
      <c r="AH111" s="115">
        <v>38</v>
      </c>
      <c r="AI111" s="116">
        <v>60</v>
      </c>
      <c r="AJ111" s="162" t="s">
        <v>2235</v>
      </c>
      <c r="AK111" s="163">
        <f t="shared" si="45"/>
        <v>183</v>
      </c>
      <c r="AL111" s="115">
        <v>94</v>
      </c>
      <c r="AM111" s="115">
        <v>89</v>
      </c>
      <c r="AN111" s="116">
        <v>112</v>
      </c>
      <c r="AO111" s="94" t="s">
        <v>3958</v>
      </c>
      <c r="AP111" s="621">
        <v>628</v>
      </c>
      <c r="AQ111" s="183">
        <v>395</v>
      </c>
      <c r="AR111" s="183">
        <v>233</v>
      </c>
      <c r="AS111" s="184">
        <v>432</v>
      </c>
      <c r="AT111" s="162" t="s">
        <v>3959</v>
      </c>
      <c r="AU111" s="633">
        <v>56</v>
      </c>
      <c r="AV111" s="513">
        <v>27</v>
      </c>
      <c r="AW111" s="513">
        <v>29</v>
      </c>
      <c r="AX111" s="524">
        <v>39</v>
      </c>
      <c r="AY111" s="162" t="s">
        <v>3960</v>
      </c>
      <c r="AZ111" s="163">
        <f t="shared" si="46"/>
        <v>132</v>
      </c>
      <c r="BA111" s="115">
        <v>68</v>
      </c>
      <c r="BB111" s="115">
        <v>64</v>
      </c>
      <c r="BC111" s="116">
        <v>74</v>
      </c>
      <c r="BD111" s="162" t="s">
        <v>3961</v>
      </c>
      <c r="BE111" s="163">
        <v>98</v>
      </c>
      <c r="BF111" s="168">
        <v>43</v>
      </c>
      <c r="BG111" s="168">
        <v>55</v>
      </c>
      <c r="BH111" s="169">
        <v>59</v>
      </c>
    </row>
    <row r="112" spans="1:65" s="178" customFormat="1" ht="14.25" customHeight="1">
      <c r="A112" s="597" t="s">
        <v>5113</v>
      </c>
      <c r="B112" s="529">
        <f t="shared" si="63"/>
        <v>66</v>
      </c>
      <c r="C112" s="535">
        <v>29</v>
      </c>
      <c r="D112" s="535">
        <v>37</v>
      </c>
      <c r="E112" s="603">
        <v>45</v>
      </c>
      <c r="F112" s="591" t="s">
        <v>3962</v>
      </c>
      <c r="G112" s="475">
        <f t="shared" si="40"/>
        <v>109</v>
      </c>
      <c r="H112" s="476">
        <v>53</v>
      </c>
      <c r="I112" s="476">
        <v>56</v>
      </c>
      <c r="J112" s="477">
        <v>64</v>
      </c>
      <c r="K112" s="162" t="s">
        <v>969</v>
      </c>
      <c r="L112" s="163">
        <f t="shared" si="41"/>
        <v>152</v>
      </c>
      <c r="M112" s="115">
        <v>85</v>
      </c>
      <c r="N112" s="115">
        <v>67</v>
      </c>
      <c r="O112" s="116">
        <v>93</v>
      </c>
      <c r="P112" s="162" t="s">
        <v>1748</v>
      </c>
      <c r="Q112" s="163">
        <f t="shared" si="42"/>
        <v>54</v>
      </c>
      <c r="R112" s="168">
        <v>25</v>
      </c>
      <c r="S112" s="168">
        <v>29</v>
      </c>
      <c r="T112" s="169">
        <v>38</v>
      </c>
      <c r="U112" s="162" t="s">
        <v>3935</v>
      </c>
      <c r="V112" s="163">
        <f t="shared" si="43"/>
        <v>266</v>
      </c>
      <c r="W112" s="186">
        <v>135</v>
      </c>
      <c r="X112" s="186">
        <v>131</v>
      </c>
      <c r="Y112" s="187">
        <v>160</v>
      </c>
      <c r="Z112" s="162" t="s">
        <v>3963</v>
      </c>
      <c r="AA112" s="163">
        <f t="shared" si="44"/>
        <v>139</v>
      </c>
      <c r="AB112" s="403">
        <v>66</v>
      </c>
      <c r="AC112" s="403">
        <v>73</v>
      </c>
      <c r="AD112" s="403">
        <v>91</v>
      </c>
      <c r="AE112" s="162" t="s">
        <v>3957</v>
      </c>
      <c r="AF112" s="163">
        <v>88</v>
      </c>
      <c r="AG112" s="115">
        <v>45</v>
      </c>
      <c r="AH112" s="115">
        <v>43</v>
      </c>
      <c r="AI112" s="116">
        <v>57</v>
      </c>
      <c r="AJ112" s="162" t="s">
        <v>2241</v>
      </c>
      <c r="AK112" s="163">
        <f t="shared" si="45"/>
        <v>31</v>
      </c>
      <c r="AL112" s="115">
        <v>13</v>
      </c>
      <c r="AM112" s="115">
        <v>18</v>
      </c>
      <c r="AN112" s="116">
        <v>23</v>
      </c>
      <c r="AO112" s="94" t="s">
        <v>3965</v>
      </c>
      <c r="AP112" s="622">
        <v>1022</v>
      </c>
      <c r="AQ112" s="183">
        <v>516</v>
      </c>
      <c r="AR112" s="183">
        <v>506</v>
      </c>
      <c r="AS112" s="184">
        <v>413</v>
      </c>
      <c r="AT112" s="162" t="s">
        <v>3966</v>
      </c>
      <c r="AU112" s="633">
        <v>72</v>
      </c>
      <c r="AV112" s="513">
        <v>37</v>
      </c>
      <c r="AW112" s="513">
        <v>35</v>
      </c>
      <c r="AX112" s="524">
        <v>44</v>
      </c>
      <c r="AY112" s="162" t="s">
        <v>3967</v>
      </c>
      <c r="AZ112" s="163">
        <f t="shared" si="46"/>
        <v>156</v>
      </c>
      <c r="BA112" s="115">
        <v>92</v>
      </c>
      <c r="BB112" s="115">
        <v>64</v>
      </c>
      <c r="BC112" s="116">
        <v>102</v>
      </c>
      <c r="BD112" s="162" t="s">
        <v>3188</v>
      </c>
      <c r="BE112" s="163">
        <v>51</v>
      </c>
      <c r="BF112" s="168">
        <v>28</v>
      </c>
      <c r="BG112" s="168">
        <v>23</v>
      </c>
      <c r="BH112" s="169">
        <v>33</v>
      </c>
    </row>
    <row r="113" spans="1:65" s="178" customFormat="1" ht="14.25" customHeight="1">
      <c r="A113" s="597" t="s">
        <v>5114</v>
      </c>
      <c r="B113" s="529">
        <f t="shared" si="63"/>
        <v>102</v>
      </c>
      <c r="C113" s="535">
        <v>56</v>
      </c>
      <c r="D113" s="535">
        <v>46</v>
      </c>
      <c r="E113" s="603">
        <v>71</v>
      </c>
      <c r="F113" s="592" t="s">
        <v>459</v>
      </c>
      <c r="G113" s="479">
        <f t="shared" si="40"/>
        <v>1456</v>
      </c>
      <c r="H113" s="479">
        <f>SUM(H114:H133)</f>
        <v>742</v>
      </c>
      <c r="I113" s="479">
        <f t="shared" ref="I113:J113" si="68">SUM(I114:I133)</f>
        <v>714</v>
      </c>
      <c r="J113" s="480">
        <f t="shared" si="68"/>
        <v>808</v>
      </c>
      <c r="K113" s="162" t="s">
        <v>977</v>
      </c>
      <c r="L113" s="163">
        <f t="shared" si="41"/>
        <v>1</v>
      </c>
      <c r="M113" s="115">
        <v>1</v>
      </c>
      <c r="N113" s="115">
        <v>0</v>
      </c>
      <c r="O113" s="116">
        <v>1</v>
      </c>
      <c r="P113" s="162" t="s">
        <v>3968</v>
      </c>
      <c r="Q113" s="163">
        <f t="shared" si="42"/>
        <v>95</v>
      </c>
      <c r="R113" s="168">
        <v>47</v>
      </c>
      <c r="S113" s="168">
        <v>48</v>
      </c>
      <c r="T113" s="169">
        <v>65</v>
      </c>
      <c r="U113" s="162" t="s">
        <v>3969</v>
      </c>
      <c r="V113" s="163">
        <f t="shared" si="43"/>
        <v>45</v>
      </c>
      <c r="W113" s="186">
        <v>23</v>
      </c>
      <c r="X113" s="186">
        <v>22</v>
      </c>
      <c r="Y113" s="187">
        <v>29</v>
      </c>
      <c r="Z113" s="162" t="s">
        <v>3970</v>
      </c>
      <c r="AA113" s="163">
        <f t="shared" si="44"/>
        <v>166</v>
      </c>
      <c r="AB113" s="403">
        <v>84</v>
      </c>
      <c r="AC113" s="403">
        <v>82</v>
      </c>
      <c r="AD113" s="403">
        <v>94</v>
      </c>
      <c r="AE113" s="162" t="s">
        <v>3964</v>
      </c>
      <c r="AF113" s="163">
        <v>60</v>
      </c>
      <c r="AG113" s="115">
        <v>40</v>
      </c>
      <c r="AH113" s="115">
        <v>20</v>
      </c>
      <c r="AI113" s="116">
        <v>45</v>
      </c>
      <c r="AJ113" s="162" t="s">
        <v>3971</v>
      </c>
      <c r="AK113" s="163">
        <f t="shared" si="45"/>
        <v>129</v>
      </c>
      <c r="AL113" s="115">
        <v>70</v>
      </c>
      <c r="AM113" s="115">
        <v>59</v>
      </c>
      <c r="AN113" s="116">
        <v>84</v>
      </c>
      <c r="AO113" s="94" t="s">
        <v>3972</v>
      </c>
      <c r="AP113" s="622">
        <v>2465</v>
      </c>
      <c r="AQ113" s="183">
        <v>1257</v>
      </c>
      <c r="AR113" s="183">
        <v>1208</v>
      </c>
      <c r="AS113" s="184">
        <v>941</v>
      </c>
      <c r="AT113" s="162" t="s">
        <v>3973</v>
      </c>
      <c r="AU113" s="633">
        <v>29</v>
      </c>
      <c r="AV113" s="513">
        <v>11</v>
      </c>
      <c r="AW113" s="513">
        <v>18</v>
      </c>
      <c r="AX113" s="524">
        <v>16</v>
      </c>
      <c r="AY113" s="162" t="s">
        <v>3974</v>
      </c>
      <c r="AZ113" s="163">
        <f t="shared" si="46"/>
        <v>71</v>
      </c>
      <c r="BA113" s="115">
        <v>40</v>
      </c>
      <c r="BB113" s="115">
        <v>31</v>
      </c>
      <c r="BC113" s="116">
        <v>41</v>
      </c>
      <c r="BD113" s="162" t="s">
        <v>3199</v>
      </c>
      <c r="BE113" s="163">
        <v>49</v>
      </c>
      <c r="BF113" s="168">
        <v>27</v>
      </c>
      <c r="BG113" s="168">
        <v>22</v>
      </c>
      <c r="BH113" s="169">
        <v>39</v>
      </c>
    </row>
    <row r="114" spans="1:65" s="178" customFormat="1" ht="14.25" customHeight="1">
      <c r="A114" s="597" t="s">
        <v>5101</v>
      </c>
      <c r="B114" s="529">
        <f t="shared" si="63"/>
        <v>51</v>
      </c>
      <c r="C114" s="535">
        <v>27</v>
      </c>
      <c r="D114" s="535">
        <v>24</v>
      </c>
      <c r="E114" s="603">
        <v>34</v>
      </c>
      <c r="F114" s="591" t="s">
        <v>3975</v>
      </c>
      <c r="G114" s="475">
        <f t="shared" si="40"/>
        <v>86</v>
      </c>
      <c r="H114" s="485">
        <v>43</v>
      </c>
      <c r="I114" s="485">
        <v>43</v>
      </c>
      <c r="J114" s="485">
        <v>51</v>
      </c>
      <c r="K114" s="162" t="s">
        <v>3946</v>
      </c>
      <c r="L114" s="163">
        <f t="shared" si="41"/>
        <v>91</v>
      </c>
      <c r="M114" s="115">
        <v>42</v>
      </c>
      <c r="N114" s="115">
        <v>49</v>
      </c>
      <c r="O114" s="116">
        <v>58</v>
      </c>
      <c r="P114" s="162" t="s">
        <v>3976</v>
      </c>
      <c r="Q114" s="163">
        <f t="shared" si="42"/>
        <v>64</v>
      </c>
      <c r="R114" s="168">
        <v>29</v>
      </c>
      <c r="S114" s="168">
        <v>35</v>
      </c>
      <c r="T114" s="169">
        <v>42</v>
      </c>
      <c r="U114" s="162" t="s">
        <v>3977</v>
      </c>
      <c r="V114" s="163">
        <f t="shared" si="43"/>
        <v>76</v>
      </c>
      <c r="W114" s="186">
        <v>36</v>
      </c>
      <c r="X114" s="186">
        <v>40</v>
      </c>
      <c r="Y114" s="187">
        <v>39</v>
      </c>
      <c r="Z114" s="162" t="s">
        <v>3978</v>
      </c>
      <c r="AA114" s="163">
        <f t="shared" si="44"/>
        <v>144</v>
      </c>
      <c r="AB114" s="403">
        <v>79</v>
      </c>
      <c r="AC114" s="403">
        <v>65</v>
      </c>
      <c r="AD114" s="403">
        <v>77</v>
      </c>
      <c r="AE114" s="162" t="s">
        <v>826</v>
      </c>
      <c r="AF114" s="163">
        <v>84</v>
      </c>
      <c r="AG114" s="115">
        <v>40</v>
      </c>
      <c r="AH114" s="115">
        <v>44</v>
      </c>
      <c r="AI114" s="116">
        <v>61</v>
      </c>
      <c r="AJ114" s="162" t="s">
        <v>3979</v>
      </c>
      <c r="AK114" s="163">
        <f t="shared" si="45"/>
        <v>99</v>
      </c>
      <c r="AL114" s="115">
        <v>56</v>
      </c>
      <c r="AM114" s="115">
        <v>43</v>
      </c>
      <c r="AN114" s="116">
        <v>66</v>
      </c>
      <c r="AO114" s="94" t="s">
        <v>3980</v>
      </c>
      <c r="AP114" s="622">
        <v>2702</v>
      </c>
      <c r="AQ114" s="183">
        <v>1353</v>
      </c>
      <c r="AR114" s="183">
        <v>1349</v>
      </c>
      <c r="AS114" s="184">
        <v>944</v>
      </c>
      <c r="AT114" s="162" t="s">
        <v>3981</v>
      </c>
      <c r="AU114" s="633">
        <v>62</v>
      </c>
      <c r="AV114" s="513">
        <v>28</v>
      </c>
      <c r="AW114" s="513">
        <v>34</v>
      </c>
      <c r="AX114" s="524">
        <v>37</v>
      </c>
      <c r="AY114" s="162" t="s">
        <v>3982</v>
      </c>
      <c r="AZ114" s="163">
        <f t="shared" si="46"/>
        <v>201</v>
      </c>
      <c r="BA114" s="115">
        <v>95</v>
      </c>
      <c r="BB114" s="115">
        <v>106</v>
      </c>
      <c r="BC114" s="116">
        <v>131</v>
      </c>
      <c r="BD114" s="162" t="s">
        <v>3983</v>
      </c>
      <c r="BE114" s="163">
        <v>60</v>
      </c>
      <c r="BF114" s="168">
        <v>31</v>
      </c>
      <c r="BG114" s="168">
        <v>29</v>
      </c>
      <c r="BH114" s="169">
        <v>41</v>
      </c>
    </row>
    <row r="115" spans="1:65" s="178" customFormat="1" ht="14.25" customHeight="1">
      <c r="A115" s="599" t="s">
        <v>451</v>
      </c>
      <c r="B115" s="534">
        <f t="shared" si="63"/>
        <v>1954</v>
      </c>
      <c r="C115" s="534">
        <f>SUM(C116:C134)</f>
        <v>982</v>
      </c>
      <c r="D115" s="534">
        <f t="shared" ref="D115:E115" si="69">SUM(D116:D134)</f>
        <v>972</v>
      </c>
      <c r="E115" s="602">
        <f t="shared" si="69"/>
        <v>1223</v>
      </c>
      <c r="F115" s="591" t="s">
        <v>3984</v>
      </c>
      <c r="G115" s="475">
        <f t="shared" si="40"/>
        <v>67</v>
      </c>
      <c r="H115" s="485">
        <v>32</v>
      </c>
      <c r="I115" s="485">
        <v>35</v>
      </c>
      <c r="J115" s="485">
        <v>40</v>
      </c>
      <c r="K115" s="162" t="s">
        <v>3985</v>
      </c>
      <c r="L115" s="163">
        <f t="shared" si="41"/>
        <v>34</v>
      </c>
      <c r="M115" s="115">
        <v>20</v>
      </c>
      <c r="N115" s="115">
        <v>14</v>
      </c>
      <c r="O115" s="116">
        <v>26</v>
      </c>
      <c r="P115" s="162" t="s">
        <v>3986</v>
      </c>
      <c r="Q115" s="163">
        <f t="shared" si="42"/>
        <v>80</v>
      </c>
      <c r="R115" s="168">
        <v>42</v>
      </c>
      <c r="S115" s="168">
        <v>38</v>
      </c>
      <c r="T115" s="169">
        <v>55</v>
      </c>
      <c r="U115" s="162" t="s">
        <v>3667</v>
      </c>
      <c r="V115" s="163">
        <f t="shared" si="43"/>
        <v>39</v>
      </c>
      <c r="W115" s="186">
        <v>20</v>
      </c>
      <c r="X115" s="186">
        <v>19</v>
      </c>
      <c r="Y115" s="187">
        <v>26</v>
      </c>
      <c r="Z115" s="101" t="s">
        <v>315</v>
      </c>
      <c r="AA115" s="99">
        <f t="shared" si="44"/>
        <v>2246</v>
      </c>
      <c r="AB115" s="99">
        <f>SUM(AB116:AB130)</f>
        <v>1111</v>
      </c>
      <c r="AC115" s="99">
        <f t="shared" ref="AC115:AD115" si="70">SUM(AC116:AC130)</f>
        <v>1135</v>
      </c>
      <c r="AD115" s="100">
        <f t="shared" si="70"/>
        <v>1371</v>
      </c>
      <c r="AE115" s="162" t="s">
        <v>835</v>
      </c>
      <c r="AF115" s="163">
        <v>69</v>
      </c>
      <c r="AG115" s="115">
        <v>38</v>
      </c>
      <c r="AH115" s="115">
        <v>31</v>
      </c>
      <c r="AI115" s="116">
        <v>43</v>
      </c>
      <c r="AJ115" s="162" t="s">
        <v>3988</v>
      </c>
      <c r="AK115" s="163">
        <f t="shared" si="45"/>
        <v>220</v>
      </c>
      <c r="AL115" s="115">
        <v>116</v>
      </c>
      <c r="AM115" s="115">
        <v>104</v>
      </c>
      <c r="AN115" s="116">
        <v>134</v>
      </c>
      <c r="AO115" s="94" t="s">
        <v>3989</v>
      </c>
      <c r="AP115" s="622">
        <v>1563</v>
      </c>
      <c r="AQ115" s="183">
        <v>796</v>
      </c>
      <c r="AR115" s="183">
        <v>767</v>
      </c>
      <c r="AS115" s="184">
        <v>485</v>
      </c>
      <c r="AT115" s="162" t="s">
        <v>3990</v>
      </c>
      <c r="AU115" s="633">
        <v>63</v>
      </c>
      <c r="AV115" s="513">
        <v>34</v>
      </c>
      <c r="AW115" s="513">
        <v>29</v>
      </c>
      <c r="AX115" s="524">
        <v>42</v>
      </c>
      <c r="AY115" s="162" t="s">
        <v>3991</v>
      </c>
      <c r="AZ115" s="163">
        <f t="shared" si="46"/>
        <v>83</v>
      </c>
      <c r="BA115" s="115">
        <v>43</v>
      </c>
      <c r="BB115" s="115">
        <v>40</v>
      </c>
      <c r="BC115" s="116">
        <v>47</v>
      </c>
      <c r="BD115" s="162" t="s">
        <v>3992</v>
      </c>
      <c r="BE115" s="163">
        <v>38</v>
      </c>
      <c r="BF115" s="168">
        <v>20</v>
      </c>
      <c r="BG115" s="168">
        <v>18</v>
      </c>
      <c r="BH115" s="169">
        <v>21</v>
      </c>
    </row>
    <row r="116" spans="1:65" s="178" customFormat="1" ht="14.25" customHeight="1">
      <c r="A116" s="597" t="s">
        <v>3993</v>
      </c>
      <c r="B116" s="529">
        <f t="shared" si="63"/>
        <v>53</v>
      </c>
      <c r="C116" s="535">
        <v>30</v>
      </c>
      <c r="D116" s="535">
        <v>23</v>
      </c>
      <c r="E116" s="603">
        <v>31</v>
      </c>
      <c r="F116" s="591" t="s">
        <v>969</v>
      </c>
      <c r="G116" s="475">
        <f t="shared" si="40"/>
        <v>31</v>
      </c>
      <c r="H116" s="485">
        <v>20</v>
      </c>
      <c r="I116" s="485">
        <v>11</v>
      </c>
      <c r="J116" s="485">
        <v>21</v>
      </c>
      <c r="K116" s="162" t="s">
        <v>3994</v>
      </c>
      <c r="L116" s="163">
        <f t="shared" si="41"/>
        <v>72</v>
      </c>
      <c r="M116" s="115">
        <v>40</v>
      </c>
      <c r="N116" s="115">
        <v>32</v>
      </c>
      <c r="O116" s="116">
        <v>42</v>
      </c>
      <c r="P116" s="162" t="s">
        <v>3995</v>
      </c>
      <c r="Q116" s="163">
        <f t="shared" si="42"/>
        <v>90</v>
      </c>
      <c r="R116" s="168">
        <v>46</v>
      </c>
      <c r="S116" s="168">
        <v>44</v>
      </c>
      <c r="T116" s="169">
        <v>53</v>
      </c>
      <c r="U116" s="162" t="s">
        <v>3674</v>
      </c>
      <c r="V116" s="163">
        <f t="shared" si="43"/>
        <v>42</v>
      </c>
      <c r="W116" s="186">
        <v>22</v>
      </c>
      <c r="X116" s="186">
        <v>20</v>
      </c>
      <c r="Y116" s="187">
        <v>26</v>
      </c>
      <c r="Z116" s="162" t="s">
        <v>3996</v>
      </c>
      <c r="AA116" s="163">
        <f t="shared" si="44"/>
        <v>62</v>
      </c>
      <c r="AB116" s="115">
        <v>30</v>
      </c>
      <c r="AC116" s="115">
        <v>32</v>
      </c>
      <c r="AD116" s="116">
        <v>44</v>
      </c>
      <c r="AE116" s="162" t="s">
        <v>3987</v>
      </c>
      <c r="AF116" s="163">
        <v>89</v>
      </c>
      <c r="AG116" s="115">
        <v>49</v>
      </c>
      <c r="AH116" s="115">
        <v>40</v>
      </c>
      <c r="AI116" s="116">
        <v>62</v>
      </c>
      <c r="AJ116" s="162" t="s">
        <v>3625</v>
      </c>
      <c r="AK116" s="163">
        <f t="shared" si="45"/>
        <v>101</v>
      </c>
      <c r="AL116" s="115">
        <v>48</v>
      </c>
      <c r="AM116" s="115">
        <v>53</v>
      </c>
      <c r="AN116" s="116">
        <v>62</v>
      </c>
      <c r="AO116" s="94" t="s">
        <v>3998</v>
      </c>
      <c r="AP116" s="622">
        <v>1012</v>
      </c>
      <c r="AQ116" s="183">
        <v>493</v>
      </c>
      <c r="AR116" s="183">
        <v>519</v>
      </c>
      <c r="AS116" s="184">
        <v>299</v>
      </c>
      <c r="AT116" s="162" t="s">
        <v>3999</v>
      </c>
      <c r="AU116" s="633">
        <v>59</v>
      </c>
      <c r="AV116" s="513">
        <v>29</v>
      </c>
      <c r="AW116" s="513">
        <v>30</v>
      </c>
      <c r="AX116" s="524">
        <v>33</v>
      </c>
      <c r="AY116" s="162" t="s">
        <v>4000</v>
      </c>
      <c r="AZ116" s="163">
        <f t="shared" si="46"/>
        <v>206</v>
      </c>
      <c r="BA116" s="115">
        <v>93</v>
      </c>
      <c r="BB116" s="115">
        <v>113</v>
      </c>
      <c r="BC116" s="116">
        <v>106</v>
      </c>
      <c r="BD116" s="162" t="s">
        <v>4001</v>
      </c>
      <c r="BE116" s="163">
        <v>25</v>
      </c>
      <c r="BF116" s="168">
        <v>9</v>
      </c>
      <c r="BG116" s="168">
        <v>16</v>
      </c>
      <c r="BH116" s="169">
        <v>18</v>
      </c>
    </row>
    <row r="117" spans="1:65" s="178" customFormat="1" ht="14.25" customHeight="1">
      <c r="A117" s="597" t="s">
        <v>4002</v>
      </c>
      <c r="B117" s="529">
        <f t="shared" si="63"/>
        <v>77</v>
      </c>
      <c r="C117" s="535">
        <v>40</v>
      </c>
      <c r="D117" s="535">
        <v>37</v>
      </c>
      <c r="E117" s="603">
        <v>48</v>
      </c>
      <c r="F117" s="591" t="s">
        <v>977</v>
      </c>
      <c r="G117" s="475">
        <f t="shared" si="40"/>
        <v>37</v>
      </c>
      <c r="H117" s="485">
        <v>20</v>
      </c>
      <c r="I117" s="485">
        <v>17</v>
      </c>
      <c r="J117" s="485">
        <v>20</v>
      </c>
      <c r="K117" s="162" t="s">
        <v>4003</v>
      </c>
      <c r="L117" s="163">
        <f t="shared" si="41"/>
        <v>67</v>
      </c>
      <c r="M117" s="115">
        <v>34</v>
      </c>
      <c r="N117" s="115">
        <v>33</v>
      </c>
      <c r="O117" s="116">
        <v>44</v>
      </c>
      <c r="P117" s="162" t="s">
        <v>1202</v>
      </c>
      <c r="Q117" s="163">
        <f t="shared" si="42"/>
        <v>101</v>
      </c>
      <c r="R117" s="168">
        <v>57</v>
      </c>
      <c r="S117" s="168">
        <v>44</v>
      </c>
      <c r="T117" s="169">
        <v>43</v>
      </c>
      <c r="U117" s="162" t="s">
        <v>4004</v>
      </c>
      <c r="V117" s="163">
        <f t="shared" si="43"/>
        <v>34</v>
      </c>
      <c r="W117" s="186">
        <v>23</v>
      </c>
      <c r="X117" s="186">
        <v>11</v>
      </c>
      <c r="Y117" s="187">
        <v>23</v>
      </c>
      <c r="Z117" s="162" t="s">
        <v>4005</v>
      </c>
      <c r="AA117" s="163">
        <f t="shared" si="44"/>
        <v>107</v>
      </c>
      <c r="AB117" s="115">
        <v>53</v>
      </c>
      <c r="AC117" s="115">
        <v>54</v>
      </c>
      <c r="AD117" s="116">
        <v>56</v>
      </c>
      <c r="AE117" s="162" t="s">
        <v>3997</v>
      </c>
      <c r="AF117" s="163">
        <v>55</v>
      </c>
      <c r="AG117" s="115">
        <v>29</v>
      </c>
      <c r="AH117" s="115">
        <v>26</v>
      </c>
      <c r="AI117" s="116">
        <v>31</v>
      </c>
      <c r="AJ117" s="162" t="s">
        <v>3636</v>
      </c>
      <c r="AK117" s="163">
        <f t="shared" si="45"/>
        <v>67</v>
      </c>
      <c r="AL117" s="115">
        <v>33</v>
      </c>
      <c r="AM117" s="115">
        <v>34</v>
      </c>
      <c r="AN117" s="116">
        <v>36</v>
      </c>
      <c r="AO117" s="94" t="s">
        <v>4006</v>
      </c>
      <c r="AP117" s="622">
        <v>1598</v>
      </c>
      <c r="AQ117" s="183">
        <v>823</v>
      </c>
      <c r="AR117" s="183">
        <v>775</v>
      </c>
      <c r="AS117" s="184">
        <v>560</v>
      </c>
      <c r="AT117" s="162" t="s">
        <v>4007</v>
      </c>
      <c r="AU117" s="633">
        <v>85</v>
      </c>
      <c r="AV117" s="513">
        <v>42</v>
      </c>
      <c r="AW117" s="513">
        <v>43</v>
      </c>
      <c r="AX117" s="524">
        <v>42</v>
      </c>
      <c r="AY117" s="162" t="s">
        <v>4008</v>
      </c>
      <c r="AZ117" s="163">
        <f t="shared" si="46"/>
        <v>66</v>
      </c>
      <c r="BA117" s="115">
        <v>39</v>
      </c>
      <c r="BB117" s="115">
        <v>27</v>
      </c>
      <c r="BC117" s="116">
        <v>50</v>
      </c>
      <c r="BD117" s="162" t="s">
        <v>4009</v>
      </c>
      <c r="BE117" s="163">
        <v>56</v>
      </c>
      <c r="BF117" s="168">
        <v>23</v>
      </c>
      <c r="BG117" s="168">
        <v>33</v>
      </c>
      <c r="BH117" s="169">
        <v>37</v>
      </c>
    </row>
    <row r="118" spans="1:65" s="178" customFormat="1" ht="14.25" customHeight="1">
      <c r="A118" s="597" t="s">
        <v>4010</v>
      </c>
      <c r="B118" s="529">
        <f t="shared" si="63"/>
        <v>56</v>
      </c>
      <c r="C118" s="535">
        <v>31</v>
      </c>
      <c r="D118" s="535">
        <v>25</v>
      </c>
      <c r="E118" s="603">
        <v>38</v>
      </c>
      <c r="F118" s="591" t="s">
        <v>986</v>
      </c>
      <c r="G118" s="475">
        <f t="shared" si="40"/>
        <v>83</v>
      </c>
      <c r="H118" s="485">
        <v>45</v>
      </c>
      <c r="I118" s="485">
        <v>38</v>
      </c>
      <c r="J118" s="485">
        <v>44</v>
      </c>
      <c r="K118" s="162" t="s">
        <v>4011</v>
      </c>
      <c r="L118" s="163">
        <f t="shared" si="41"/>
        <v>60</v>
      </c>
      <c r="M118" s="115">
        <v>32</v>
      </c>
      <c r="N118" s="115">
        <v>28</v>
      </c>
      <c r="O118" s="116">
        <v>39</v>
      </c>
      <c r="P118" s="162" t="s">
        <v>1211</v>
      </c>
      <c r="Q118" s="163">
        <f t="shared" si="42"/>
        <v>85</v>
      </c>
      <c r="R118" s="168">
        <v>41</v>
      </c>
      <c r="S118" s="168">
        <v>44</v>
      </c>
      <c r="T118" s="169">
        <v>52</v>
      </c>
      <c r="U118" s="162" t="s">
        <v>4012</v>
      </c>
      <c r="V118" s="163">
        <f t="shared" si="43"/>
        <v>33</v>
      </c>
      <c r="W118" s="186">
        <v>11</v>
      </c>
      <c r="X118" s="186">
        <v>22</v>
      </c>
      <c r="Y118" s="187">
        <v>26</v>
      </c>
      <c r="Z118" s="162" t="s">
        <v>4013</v>
      </c>
      <c r="AA118" s="163">
        <f t="shared" si="44"/>
        <v>185</v>
      </c>
      <c r="AB118" s="115">
        <v>96</v>
      </c>
      <c r="AC118" s="115">
        <v>89</v>
      </c>
      <c r="AD118" s="116">
        <v>109</v>
      </c>
      <c r="AE118" s="162" t="s">
        <v>1127</v>
      </c>
      <c r="AF118" s="163">
        <v>127</v>
      </c>
      <c r="AG118" s="115">
        <v>59</v>
      </c>
      <c r="AH118" s="115">
        <v>68</v>
      </c>
      <c r="AI118" s="116">
        <v>78</v>
      </c>
      <c r="AJ118" s="162" t="s">
        <v>1060</v>
      </c>
      <c r="AK118" s="163">
        <f t="shared" si="45"/>
        <v>123</v>
      </c>
      <c r="AL118" s="115">
        <v>56</v>
      </c>
      <c r="AM118" s="115">
        <v>67</v>
      </c>
      <c r="AN118" s="116">
        <v>75</v>
      </c>
      <c r="AO118" s="94" t="s">
        <v>4014</v>
      </c>
      <c r="AP118" s="622">
        <v>1461</v>
      </c>
      <c r="AQ118" s="183">
        <v>756</v>
      </c>
      <c r="AR118" s="183">
        <v>705</v>
      </c>
      <c r="AS118" s="184">
        <v>551</v>
      </c>
      <c r="AT118" s="162" t="s">
        <v>4015</v>
      </c>
      <c r="AU118" s="633">
        <v>70</v>
      </c>
      <c r="AV118" s="513">
        <v>31</v>
      </c>
      <c r="AW118" s="513">
        <v>39</v>
      </c>
      <c r="AX118" s="524">
        <v>39</v>
      </c>
      <c r="AY118" s="162" t="s">
        <v>4016</v>
      </c>
      <c r="AZ118" s="163">
        <f t="shared" si="46"/>
        <v>91</v>
      </c>
      <c r="BA118" s="115">
        <v>52</v>
      </c>
      <c r="BB118" s="115">
        <v>39</v>
      </c>
      <c r="BC118" s="116">
        <v>55</v>
      </c>
      <c r="BD118" s="162" t="s">
        <v>4017</v>
      </c>
      <c r="BE118" s="163">
        <v>53</v>
      </c>
      <c r="BF118" s="168">
        <v>29</v>
      </c>
      <c r="BG118" s="168">
        <v>24</v>
      </c>
      <c r="BH118" s="169">
        <v>37</v>
      </c>
    </row>
    <row r="119" spans="1:65" s="178" customFormat="1" ht="14.25" customHeight="1">
      <c r="A119" s="597" t="s">
        <v>1782</v>
      </c>
      <c r="B119" s="529">
        <f t="shared" si="63"/>
        <v>298</v>
      </c>
      <c r="C119" s="535">
        <v>152</v>
      </c>
      <c r="D119" s="535">
        <v>146</v>
      </c>
      <c r="E119" s="603">
        <v>169</v>
      </c>
      <c r="F119" s="591" t="s">
        <v>4018</v>
      </c>
      <c r="G119" s="475">
        <f t="shared" si="40"/>
        <v>154</v>
      </c>
      <c r="H119" s="485">
        <v>76</v>
      </c>
      <c r="I119" s="485">
        <v>78</v>
      </c>
      <c r="J119" s="485">
        <v>84</v>
      </c>
      <c r="K119" s="162" t="s">
        <v>4019</v>
      </c>
      <c r="L119" s="163">
        <f t="shared" si="41"/>
        <v>70</v>
      </c>
      <c r="M119" s="115">
        <v>35</v>
      </c>
      <c r="N119" s="115">
        <v>35</v>
      </c>
      <c r="O119" s="116">
        <v>48</v>
      </c>
      <c r="P119" s="162" t="s">
        <v>4020</v>
      </c>
      <c r="Q119" s="163">
        <f t="shared" si="42"/>
        <v>77</v>
      </c>
      <c r="R119" s="168">
        <v>36</v>
      </c>
      <c r="S119" s="168">
        <v>41</v>
      </c>
      <c r="T119" s="169">
        <v>51</v>
      </c>
      <c r="U119" s="162" t="s">
        <v>4021</v>
      </c>
      <c r="V119" s="163">
        <f t="shared" si="43"/>
        <v>100</v>
      </c>
      <c r="W119" s="115">
        <v>43</v>
      </c>
      <c r="X119" s="115">
        <v>57</v>
      </c>
      <c r="Y119" s="116">
        <v>49</v>
      </c>
      <c r="Z119" s="162" t="s">
        <v>4022</v>
      </c>
      <c r="AA119" s="163">
        <f t="shared" si="44"/>
        <v>96</v>
      </c>
      <c r="AB119" s="115">
        <v>49</v>
      </c>
      <c r="AC119" s="115">
        <v>47</v>
      </c>
      <c r="AD119" s="116">
        <v>58</v>
      </c>
      <c r="AE119" s="162" t="s">
        <v>1136</v>
      </c>
      <c r="AF119" s="163">
        <v>100</v>
      </c>
      <c r="AG119" s="115">
        <v>53</v>
      </c>
      <c r="AH119" s="115">
        <v>47</v>
      </c>
      <c r="AI119" s="116">
        <v>70</v>
      </c>
      <c r="AJ119" s="162" t="s">
        <v>1069</v>
      </c>
      <c r="AK119" s="163">
        <f t="shared" si="45"/>
        <v>89</v>
      </c>
      <c r="AL119" s="115">
        <v>43</v>
      </c>
      <c r="AM119" s="115">
        <v>46</v>
      </c>
      <c r="AN119" s="116">
        <v>50</v>
      </c>
      <c r="AO119" s="94" t="s">
        <v>4024</v>
      </c>
      <c r="AP119" s="622">
        <v>2270</v>
      </c>
      <c r="AQ119" s="183">
        <v>1157</v>
      </c>
      <c r="AR119" s="183">
        <v>1113</v>
      </c>
      <c r="AS119" s="184">
        <v>808</v>
      </c>
      <c r="AT119" s="162" t="s">
        <v>4025</v>
      </c>
      <c r="AU119" s="633">
        <v>80</v>
      </c>
      <c r="AV119" s="513">
        <v>42</v>
      </c>
      <c r="AW119" s="513">
        <v>38</v>
      </c>
      <c r="AX119" s="524">
        <v>47</v>
      </c>
      <c r="AY119" s="162" t="s">
        <v>4026</v>
      </c>
      <c r="AZ119" s="163">
        <f t="shared" si="46"/>
        <v>65</v>
      </c>
      <c r="BA119" s="115">
        <v>34</v>
      </c>
      <c r="BB119" s="115">
        <v>31</v>
      </c>
      <c r="BC119" s="116">
        <v>42</v>
      </c>
      <c r="BD119" s="162" t="s">
        <v>4027</v>
      </c>
      <c r="BE119" s="163">
        <v>116</v>
      </c>
      <c r="BF119" s="168">
        <v>57</v>
      </c>
      <c r="BG119" s="168">
        <v>59</v>
      </c>
      <c r="BH119" s="169">
        <v>74</v>
      </c>
    </row>
    <row r="120" spans="1:65" s="178" customFormat="1" ht="14.25" customHeight="1">
      <c r="A120" s="597" t="s">
        <v>1791</v>
      </c>
      <c r="B120" s="529">
        <f t="shared" si="63"/>
        <v>130</v>
      </c>
      <c r="C120" s="535">
        <v>61</v>
      </c>
      <c r="D120" s="535">
        <v>69</v>
      </c>
      <c r="E120" s="603">
        <v>85</v>
      </c>
      <c r="F120" s="591" t="s">
        <v>4028</v>
      </c>
      <c r="G120" s="475">
        <f t="shared" si="40"/>
        <v>56</v>
      </c>
      <c r="H120" s="485">
        <v>28</v>
      </c>
      <c r="I120" s="485">
        <v>28</v>
      </c>
      <c r="J120" s="485">
        <v>33</v>
      </c>
      <c r="K120" s="162" t="s">
        <v>4029</v>
      </c>
      <c r="L120" s="163">
        <f t="shared" si="41"/>
        <v>103</v>
      </c>
      <c r="M120" s="115">
        <v>52</v>
      </c>
      <c r="N120" s="115">
        <v>51</v>
      </c>
      <c r="O120" s="116">
        <v>62</v>
      </c>
      <c r="P120" s="162" t="s">
        <v>4030</v>
      </c>
      <c r="Q120" s="163">
        <f t="shared" si="42"/>
        <v>128</v>
      </c>
      <c r="R120" s="168">
        <v>60</v>
      </c>
      <c r="S120" s="168">
        <v>68</v>
      </c>
      <c r="T120" s="169">
        <v>77</v>
      </c>
      <c r="U120" s="162" t="s">
        <v>4031</v>
      </c>
      <c r="V120" s="163">
        <f t="shared" si="43"/>
        <v>70</v>
      </c>
      <c r="W120" s="115">
        <v>33</v>
      </c>
      <c r="X120" s="115">
        <v>37</v>
      </c>
      <c r="Y120" s="116">
        <v>39</v>
      </c>
      <c r="Z120" s="162" t="s">
        <v>4032</v>
      </c>
      <c r="AA120" s="163">
        <f t="shared" si="44"/>
        <v>160</v>
      </c>
      <c r="AB120" s="115">
        <v>81</v>
      </c>
      <c r="AC120" s="115">
        <v>79</v>
      </c>
      <c r="AD120" s="116">
        <v>105</v>
      </c>
      <c r="AE120" s="162" t="s">
        <v>4023</v>
      </c>
      <c r="AF120" s="163">
        <v>90</v>
      </c>
      <c r="AG120" s="115">
        <v>50</v>
      </c>
      <c r="AH120" s="115">
        <v>40</v>
      </c>
      <c r="AI120" s="116">
        <v>55</v>
      </c>
      <c r="AJ120" s="162" t="s">
        <v>4034</v>
      </c>
      <c r="AK120" s="163">
        <f t="shared" si="45"/>
        <v>114</v>
      </c>
      <c r="AL120" s="115">
        <v>58</v>
      </c>
      <c r="AM120" s="115">
        <v>56</v>
      </c>
      <c r="AN120" s="116">
        <v>71</v>
      </c>
      <c r="AO120" s="94" t="s">
        <v>4035</v>
      </c>
      <c r="AP120" s="621">
        <v>205</v>
      </c>
      <c r="AQ120" s="183">
        <v>108</v>
      </c>
      <c r="AR120" s="183">
        <v>97</v>
      </c>
      <c r="AS120" s="184">
        <v>95</v>
      </c>
      <c r="AT120" s="101" t="s">
        <v>231</v>
      </c>
      <c r="AU120" s="515">
        <v>1666</v>
      </c>
      <c r="AV120" s="515">
        <v>817</v>
      </c>
      <c r="AW120" s="515">
        <v>849</v>
      </c>
      <c r="AX120" s="518">
        <v>965</v>
      </c>
      <c r="AY120" s="162" t="s">
        <v>4036</v>
      </c>
      <c r="AZ120" s="163">
        <f t="shared" si="46"/>
        <v>141</v>
      </c>
      <c r="BA120" s="115">
        <v>67</v>
      </c>
      <c r="BB120" s="115">
        <v>74</v>
      </c>
      <c r="BC120" s="116">
        <v>90</v>
      </c>
      <c r="BD120" s="162" t="s">
        <v>4037</v>
      </c>
      <c r="BE120" s="163">
        <v>55</v>
      </c>
      <c r="BF120" s="168">
        <v>33</v>
      </c>
      <c r="BG120" s="168">
        <v>22</v>
      </c>
      <c r="BH120" s="169">
        <v>37</v>
      </c>
    </row>
    <row r="121" spans="1:65" s="178" customFormat="1" ht="14.25" customHeight="1">
      <c r="A121" s="597" t="s">
        <v>4038</v>
      </c>
      <c r="B121" s="529">
        <f t="shared" si="63"/>
        <v>71</v>
      </c>
      <c r="C121" s="535">
        <v>34</v>
      </c>
      <c r="D121" s="535">
        <v>37</v>
      </c>
      <c r="E121" s="603">
        <v>50</v>
      </c>
      <c r="F121" s="591" t="s">
        <v>4039</v>
      </c>
      <c r="G121" s="475">
        <f t="shared" si="40"/>
        <v>33</v>
      </c>
      <c r="H121" s="485">
        <v>17</v>
      </c>
      <c r="I121" s="485">
        <v>16</v>
      </c>
      <c r="J121" s="485">
        <v>19</v>
      </c>
      <c r="K121" s="162" t="s">
        <v>4040</v>
      </c>
      <c r="L121" s="163">
        <f t="shared" si="41"/>
        <v>221</v>
      </c>
      <c r="M121" s="115">
        <v>106</v>
      </c>
      <c r="N121" s="115">
        <v>115</v>
      </c>
      <c r="O121" s="116">
        <v>133</v>
      </c>
      <c r="P121" s="162" t="s">
        <v>4041</v>
      </c>
      <c r="Q121" s="163">
        <f t="shared" si="42"/>
        <v>33</v>
      </c>
      <c r="R121" s="168">
        <v>22</v>
      </c>
      <c r="S121" s="168">
        <v>11</v>
      </c>
      <c r="T121" s="169">
        <v>22</v>
      </c>
      <c r="U121" s="162" t="s">
        <v>4042</v>
      </c>
      <c r="V121" s="163">
        <f t="shared" si="43"/>
        <v>150</v>
      </c>
      <c r="W121" s="115">
        <v>69</v>
      </c>
      <c r="X121" s="115">
        <v>81</v>
      </c>
      <c r="Y121" s="116">
        <v>98</v>
      </c>
      <c r="Z121" s="162" t="s">
        <v>1641</v>
      </c>
      <c r="AA121" s="163">
        <f t="shared" si="44"/>
        <v>105</v>
      </c>
      <c r="AB121" s="115">
        <v>50</v>
      </c>
      <c r="AC121" s="115">
        <v>55</v>
      </c>
      <c r="AD121" s="116">
        <v>59</v>
      </c>
      <c r="AE121" s="162" t="s">
        <v>4033</v>
      </c>
      <c r="AF121" s="163">
        <v>152</v>
      </c>
      <c r="AG121" s="115">
        <v>89</v>
      </c>
      <c r="AH121" s="115">
        <v>63</v>
      </c>
      <c r="AI121" s="116">
        <v>94</v>
      </c>
      <c r="AJ121" s="162" t="s">
        <v>4044</v>
      </c>
      <c r="AK121" s="163">
        <f t="shared" si="45"/>
        <v>128</v>
      </c>
      <c r="AL121" s="115">
        <v>69</v>
      </c>
      <c r="AM121" s="115">
        <v>59</v>
      </c>
      <c r="AN121" s="116">
        <v>81</v>
      </c>
      <c r="AO121" s="94" t="s">
        <v>4045</v>
      </c>
      <c r="AP121" s="621">
        <v>155</v>
      </c>
      <c r="AQ121" s="183">
        <v>82</v>
      </c>
      <c r="AR121" s="183">
        <v>73</v>
      </c>
      <c r="AS121" s="184">
        <v>78</v>
      </c>
      <c r="AT121" s="162" t="s">
        <v>4046</v>
      </c>
      <c r="AU121" s="168">
        <v>118</v>
      </c>
      <c r="AV121" s="168">
        <v>55</v>
      </c>
      <c r="AW121" s="168">
        <v>63</v>
      </c>
      <c r="AX121" s="169">
        <v>70</v>
      </c>
      <c r="AY121" s="162" t="s">
        <v>4047</v>
      </c>
      <c r="AZ121" s="163">
        <f t="shared" si="46"/>
        <v>145</v>
      </c>
      <c r="BA121" s="115">
        <v>73</v>
      </c>
      <c r="BB121" s="115">
        <v>72</v>
      </c>
      <c r="BC121" s="116">
        <v>81</v>
      </c>
      <c r="BD121" s="162" t="s">
        <v>4048</v>
      </c>
      <c r="BE121" s="163">
        <v>76</v>
      </c>
      <c r="BF121" s="168">
        <v>34</v>
      </c>
      <c r="BG121" s="168">
        <v>42</v>
      </c>
      <c r="BH121" s="169">
        <v>51</v>
      </c>
    </row>
    <row r="122" spans="1:65" s="178" customFormat="1" ht="14.25" customHeight="1">
      <c r="A122" s="597" t="s">
        <v>4049</v>
      </c>
      <c r="B122" s="529">
        <f t="shared" si="63"/>
        <v>80</v>
      </c>
      <c r="C122" s="535">
        <v>44</v>
      </c>
      <c r="D122" s="535">
        <v>36</v>
      </c>
      <c r="E122" s="603">
        <v>53</v>
      </c>
      <c r="F122" s="591" t="s">
        <v>4050</v>
      </c>
      <c r="G122" s="475">
        <f t="shared" si="40"/>
        <v>36</v>
      </c>
      <c r="H122" s="485">
        <v>19</v>
      </c>
      <c r="I122" s="485">
        <v>17</v>
      </c>
      <c r="J122" s="485">
        <v>28</v>
      </c>
      <c r="K122" s="162" t="s">
        <v>4051</v>
      </c>
      <c r="L122" s="163">
        <f t="shared" si="41"/>
        <v>50</v>
      </c>
      <c r="M122" s="115">
        <v>23</v>
      </c>
      <c r="N122" s="115">
        <v>27</v>
      </c>
      <c r="O122" s="116">
        <v>30</v>
      </c>
      <c r="P122" s="162" t="s">
        <v>4052</v>
      </c>
      <c r="Q122" s="163">
        <f t="shared" si="42"/>
        <v>62</v>
      </c>
      <c r="R122" s="168">
        <v>30</v>
      </c>
      <c r="S122" s="168">
        <v>32</v>
      </c>
      <c r="T122" s="169">
        <v>40</v>
      </c>
      <c r="U122" s="162" t="s">
        <v>4053</v>
      </c>
      <c r="V122" s="163">
        <f t="shared" si="43"/>
        <v>90</v>
      </c>
      <c r="W122" s="115">
        <v>43</v>
      </c>
      <c r="X122" s="115">
        <v>47</v>
      </c>
      <c r="Y122" s="116">
        <v>52</v>
      </c>
      <c r="Z122" s="162" t="s">
        <v>1648</v>
      </c>
      <c r="AA122" s="163">
        <f t="shared" si="44"/>
        <v>149</v>
      </c>
      <c r="AB122" s="115">
        <v>61</v>
      </c>
      <c r="AC122" s="115">
        <v>88</v>
      </c>
      <c r="AD122" s="116">
        <v>82</v>
      </c>
      <c r="AE122" s="162" t="s">
        <v>4043</v>
      </c>
      <c r="AF122" s="163">
        <v>121</v>
      </c>
      <c r="AG122" s="115">
        <v>66</v>
      </c>
      <c r="AH122" s="115">
        <v>55</v>
      </c>
      <c r="AI122" s="116">
        <v>72</v>
      </c>
      <c r="AJ122" s="162" t="s">
        <v>4054</v>
      </c>
      <c r="AK122" s="163">
        <f t="shared" si="45"/>
        <v>143</v>
      </c>
      <c r="AL122" s="115">
        <v>76</v>
      </c>
      <c r="AM122" s="115">
        <v>67</v>
      </c>
      <c r="AN122" s="116">
        <v>87</v>
      </c>
      <c r="AO122" s="94" t="s">
        <v>4055</v>
      </c>
      <c r="AP122" s="621">
        <v>99</v>
      </c>
      <c r="AQ122" s="183">
        <v>55</v>
      </c>
      <c r="AR122" s="183">
        <v>44</v>
      </c>
      <c r="AS122" s="184">
        <v>62</v>
      </c>
      <c r="AT122" s="162" t="s">
        <v>4056</v>
      </c>
      <c r="AU122" s="168">
        <v>42</v>
      </c>
      <c r="AV122" s="168">
        <v>19</v>
      </c>
      <c r="AW122" s="168">
        <v>23</v>
      </c>
      <c r="AX122" s="169">
        <v>33</v>
      </c>
      <c r="AY122" s="162" t="s">
        <v>4057</v>
      </c>
      <c r="AZ122" s="163">
        <f t="shared" si="46"/>
        <v>201</v>
      </c>
      <c r="BA122" s="115">
        <v>91</v>
      </c>
      <c r="BB122" s="115">
        <v>110</v>
      </c>
      <c r="BC122" s="116">
        <v>118</v>
      </c>
      <c r="BD122" s="162" t="s">
        <v>4058</v>
      </c>
      <c r="BE122" s="163">
        <v>72</v>
      </c>
      <c r="BF122" s="168">
        <v>35</v>
      </c>
      <c r="BG122" s="168">
        <v>37</v>
      </c>
      <c r="BH122" s="169">
        <v>47</v>
      </c>
    </row>
    <row r="123" spans="1:65" s="178" customFormat="1" ht="14.25" customHeight="1">
      <c r="A123" s="597" t="s">
        <v>2449</v>
      </c>
      <c r="B123" s="529">
        <f t="shared" si="63"/>
        <v>53</v>
      </c>
      <c r="C123" s="535">
        <v>27</v>
      </c>
      <c r="D123" s="535">
        <v>26</v>
      </c>
      <c r="E123" s="603">
        <v>41</v>
      </c>
      <c r="F123" s="591" t="s">
        <v>2309</v>
      </c>
      <c r="G123" s="475">
        <f t="shared" si="40"/>
        <v>51</v>
      </c>
      <c r="H123" s="485">
        <v>22</v>
      </c>
      <c r="I123" s="485">
        <v>29</v>
      </c>
      <c r="J123" s="485">
        <v>30</v>
      </c>
      <c r="K123" s="162" t="s">
        <v>4059</v>
      </c>
      <c r="L123" s="163">
        <f t="shared" si="41"/>
        <v>111</v>
      </c>
      <c r="M123" s="115">
        <v>56</v>
      </c>
      <c r="N123" s="115">
        <v>55</v>
      </c>
      <c r="O123" s="116">
        <v>53</v>
      </c>
      <c r="P123" s="162" t="s">
        <v>4060</v>
      </c>
      <c r="Q123" s="163">
        <f t="shared" si="42"/>
        <v>42</v>
      </c>
      <c r="R123" s="168">
        <v>21</v>
      </c>
      <c r="S123" s="168">
        <v>21</v>
      </c>
      <c r="T123" s="169">
        <v>25</v>
      </c>
      <c r="U123" s="162" t="s">
        <v>4061</v>
      </c>
      <c r="V123" s="163">
        <f t="shared" si="43"/>
        <v>66</v>
      </c>
      <c r="W123" s="115">
        <v>33</v>
      </c>
      <c r="X123" s="115">
        <v>33</v>
      </c>
      <c r="Y123" s="116">
        <v>42</v>
      </c>
      <c r="Z123" s="162" t="s">
        <v>1654</v>
      </c>
      <c r="AA123" s="163">
        <f t="shared" si="44"/>
        <v>189</v>
      </c>
      <c r="AB123" s="115">
        <v>100</v>
      </c>
      <c r="AC123" s="115">
        <v>89</v>
      </c>
      <c r="AD123" s="116">
        <v>112</v>
      </c>
      <c r="AE123" s="162" t="s">
        <v>702</v>
      </c>
      <c r="AF123" s="163">
        <v>70</v>
      </c>
      <c r="AG123" s="115">
        <v>45</v>
      </c>
      <c r="AH123" s="115">
        <v>25</v>
      </c>
      <c r="AI123" s="116">
        <v>45</v>
      </c>
      <c r="AJ123" s="162" t="s">
        <v>4062</v>
      </c>
      <c r="AK123" s="163">
        <f t="shared" si="45"/>
        <v>88</v>
      </c>
      <c r="AL123" s="115">
        <v>40</v>
      </c>
      <c r="AM123" s="115">
        <v>48</v>
      </c>
      <c r="AN123" s="116">
        <v>54</v>
      </c>
      <c r="AO123" s="94" t="s">
        <v>4063</v>
      </c>
      <c r="AP123" s="621">
        <v>188</v>
      </c>
      <c r="AQ123" s="183">
        <v>98</v>
      </c>
      <c r="AR123" s="183">
        <v>90</v>
      </c>
      <c r="AS123" s="184">
        <v>93</v>
      </c>
      <c r="AT123" s="162" t="s">
        <v>4064</v>
      </c>
      <c r="AU123" s="168">
        <v>94</v>
      </c>
      <c r="AV123" s="168">
        <v>48</v>
      </c>
      <c r="AW123" s="168">
        <v>46</v>
      </c>
      <c r="AX123" s="169">
        <v>49</v>
      </c>
      <c r="AY123" s="162" t="s">
        <v>4065</v>
      </c>
      <c r="AZ123" s="163">
        <f t="shared" si="46"/>
        <v>34</v>
      </c>
      <c r="BA123" s="115">
        <v>15</v>
      </c>
      <c r="BB123" s="115">
        <v>19</v>
      </c>
      <c r="BC123" s="116">
        <v>26</v>
      </c>
      <c r="BD123" s="162" t="s">
        <v>3666</v>
      </c>
      <c r="BE123" s="163">
        <v>167</v>
      </c>
      <c r="BF123" s="168">
        <v>76</v>
      </c>
      <c r="BG123" s="168">
        <v>91</v>
      </c>
      <c r="BH123" s="169">
        <v>101</v>
      </c>
    </row>
    <row r="124" spans="1:65" s="178" customFormat="1" ht="14.25" customHeight="1">
      <c r="A124" s="597" t="s">
        <v>2456</v>
      </c>
      <c r="B124" s="529">
        <f t="shared" si="63"/>
        <v>90</v>
      </c>
      <c r="C124" s="535">
        <v>49</v>
      </c>
      <c r="D124" s="535">
        <v>41</v>
      </c>
      <c r="E124" s="603">
        <v>54</v>
      </c>
      <c r="F124" s="591" t="s">
        <v>2315</v>
      </c>
      <c r="G124" s="475">
        <f t="shared" si="40"/>
        <v>32</v>
      </c>
      <c r="H124" s="485">
        <v>14</v>
      </c>
      <c r="I124" s="485">
        <v>18</v>
      </c>
      <c r="J124" s="485">
        <v>14</v>
      </c>
      <c r="K124" s="101" t="s">
        <v>495</v>
      </c>
      <c r="L124" s="99">
        <f t="shared" si="41"/>
        <v>6278</v>
      </c>
      <c r="M124" s="99">
        <f>SUM(M125:M149)</f>
        <v>3220</v>
      </c>
      <c r="N124" s="99">
        <f t="shared" ref="N124:O124" si="71">SUM(N125:N149)</f>
        <v>3058</v>
      </c>
      <c r="O124" s="100">
        <f t="shared" si="71"/>
        <v>3644</v>
      </c>
      <c r="P124" s="162" t="s">
        <v>4066</v>
      </c>
      <c r="Q124" s="163">
        <f t="shared" si="42"/>
        <v>52</v>
      </c>
      <c r="R124" s="168">
        <v>27</v>
      </c>
      <c r="S124" s="168">
        <v>25</v>
      </c>
      <c r="T124" s="169">
        <v>30</v>
      </c>
      <c r="U124" s="162" t="s">
        <v>4067</v>
      </c>
      <c r="V124" s="163">
        <f t="shared" si="43"/>
        <v>50</v>
      </c>
      <c r="W124" s="115">
        <v>28</v>
      </c>
      <c r="X124" s="115">
        <v>22</v>
      </c>
      <c r="Y124" s="116">
        <v>29</v>
      </c>
      <c r="Z124" s="162" t="s">
        <v>1322</v>
      </c>
      <c r="AA124" s="163">
        <f t="shared" si="44"/>
        <v>128</v>
      </c>
      <c r="AB124" s="115">
        <v>63</v>
      </c>
      <c r="AC124" s="115">
        <v>65</v>
      </c>
      <c r="AD124" s="116">
        <v>69</v>
      </c>
      <c r="AE124" s="162" t="s">
        <v>703</v>
      </c>
      <c r="AF124" s="163">
        <v>49</v>
      </c>
      <c r="AG124" s="115">
        <v>25</v>
      </c>
      <c r="AH124" s="115">
        <v>24</v>
      </c>
      <c r="AI124" s="116">
        <v>35</v>
      </c>
      <c r="AJ124" s="162" t="s">
        <v>4068</v>
      </c>
      <c r="AK124" s="163">
        <f t="shared" si="45"/>
        <v>83</v>
      </c>
      <c r="AL124" s="115">
        <v>45</v>
      </c>
      <c r="AM124" s="115">
        <v>38</v>
      </c>
      <c r="AN124" s="116">
        <v>52</v>
      </c>
      <c r="AO124" s="94" t="s">
        <v>2350</v>
      </c>
      <c r="AP124" s="621">
        <v>193</v>
      </c>
      <c r="AQ124" s="183">
        <v>96</v>
      </c>
      <c r="AR124" s="183">
        <v>97</v>
      </c>
      <c r="AS124" s="184">
        <v>107</v>
      </c>
      <c r="AT124" s="162" t="s">
        <v>4069</v>
      </c>
      <c r="AU124" s="168">
        <v>72</v>
      </c>
      <c r="AV124" s="168">
        <v>37</v>
      </c>
      <c r="AW124" s="168">
        <v>35</v>
      </c>
      <c r="AX124" s="169">
        <v>41</v>
      </c>
      <c r="AY124" s="101" t="s">
        <v>354</v>
      </c>
      <c r="AZ124" s="99">
        <f t="shared" si="46"/>
        <v>1956</v>
      </c>
      <c r="BA124" s="99">
        <f>SUM(BA125:BA131)</f>
        <v>1105</v>
      </c>
      <c r="BB124" s="99">
        <f t="shared" ref="BB124:BC124" si="72">SUM(BB125:BB131)</f>
        <v>851</v>
      </c>
      <c r="BC124" s="100">
        <f t="shared" si="72"/>
        <v>1065</v>
      </c>
      <c r="BD124" s="162" t="s">
        <v>3673</v>
      </c>
      <c r="BE124" s="163">
        <v>321</v>
      </c>
      <c r="BF124" s="168">
        <v>152</v>
      </c>
      <c r="BG124" s="168">
        <v>169</v>
      </c>
      <c r="BH124" s="169">
        <v>205</v>
      </c>
    </row>
    <row r="125" spans="1:65" s="178" customFormat="1" ht="14.25" customHeight="1">
      <c r="A125" s="597" t="s">
        <v>4070</v>
      </c>
      <c r="B125" s="529">
        <f t="shared" si="63"/>
        <v>52</v>
      </c>
      <c r="C125" s="535">
        <v>23</v>
      </c>
      <c r="D125" s="535">
        <v>29</v>
      </c>
      <c r="E125" s="603">
        <v>33</v>
      </c>
      <c r="F125" s="591" t="s">
        <v>4071</v>
      </c>
      <c r="G125" s="475">
        <f t="shared" si="40"/>
        <v>6</v>
      </c>
      <c r="H125" s="485">
        <v>4</v>
      </c>
      <c r="I125" s="485">
        <v>2</v>
      </c>
      <c r="J125" s="485">
        <v>4</v>
      </c>
      <c r="K125" s="162" t="s">
        <v>4072</v>
      </c>
      <c r="L125" s="163">
        <f t="shared" si="41"/>
        <v>694</v>
      </c>
      <c r="M125" s="115">
        <v>324</v>
      </c>
      <c r="N125" s="115">
        <v>370</v>
      </c>
      <c r="O125" s="116">
        <v>402</v>
      </c>
      <c r="P125" s="162" t="s">
        <v>1665</v>
      </c>
      <c r="Q125" s="163">
        <f t="shared" si="42"/>
        <v>61</v>
      </c>
      <c r="R125" s="168">
        <v>32</v>
      </c>
      <c r="S125" s="168">
        <v>29</v>
      </c>
      <c r="T125" s="169">
        <v>39</v>
      </c>
      <c r="U125" s="101" t="s">
        <v>483</v>
      </c>
      <c r="V125" s="99">
        <f t="shared" si="43"/>
        <v>2536</v>
      </c>
      <c r="W125" s="99">
        <f>SUM(W126:W143)</f>
        <v>1190</v>
      </c>
      <c r="X125" s="99">
        <f t="shared" ref="X125:Y125" si="73">SUM(X126:X143)</f>
        <v>1346</v>
      </c>
      <c r="Y125" s="99">
        <f t="shared" si="73"/>
        <v>1515</v>
      </c>
      <c r="Z125" s="162" t="s">
        <v>1331</v>
      </c>
      <c r="AA125" s="163">
        <f t="shared" si="44"/>
        <v>156</v>
      </c>
      <c r="AB125" s="115">
        <v>76</v>
      </c>
      <c r="AC125" s="115">
        <v>80</v>
      </c>
      <c r="AD125" s="116">
        <v>97</v>
      </c>
      <c r="AE125" s="101" t="s">
        <v>325</v>
      </c>
      <c r="AF125" s="99">
        <f t="shared" si="54"/>
        <v>1548</v>
      </c>
      <c r="AG125" s="99">
        <f>SUM(AG126:AG143)</f>
        <v>799</v>
      </c>
      <c r="AH125" s="99">
        <f t="shared" ref="AH125:AI125" si="74">SUM(AH126:AH143)</f>
        <v>749</v>
      </c>
      <c r="AI125" s="100">
        <f t="shared" si="74"/>
        <v>894</v>
      </c>
      <c r="AJ125" s="162" t="s">
        <v>4073</v>
      </c>
      <c r="AK125" s="163">
        <f t="shared" si="45"/>
        <v>45</v>
      </c>
      <c r="AL125" s="115">
        <v>23</v>
      </c>
      <c r="AM125" s="115">
        <v>22</v>
      </c>
      <c r="AN125" s="116">
        <v>36</v>
      </c>
      <c r="AO125" s="94" t="s">
        <v>4074</v>
      </c>
      <c r="AP125" s="621">
        <v>169</v>
      </c>
      <c r="AQ125" s="183">
        <v>86</v>
      </c>
      <c r="AR125" s="183">
        <v>83</v>
      </c>
      <c r="AS125" s="184">
        <v>92</v>
      </c>
      <c r="AT125" s="162" t="s">
        <v>4075</v>
      </c>
      <c r="AU125" s="168">
        <v>119</v>
      </c>
      <c r="AV125" s="168">
        <v>60</v>
      </c>
      <c r="AW125" s="168">
        <v>59</v>
      </c>
      <c r="AX125" s="169">
        <v>63</v>
      </c>
      <c r="AY125" s="162" t="s">
        <v>1074</v>
      </c>
      <c r="AZ125" s="163">
        <f t="shared" si="46"/>
        <v>971</v>
      </c>
      <c r="BA125" s="115">
        <v>565</v>
      </c>
      <c r="BB125" s="115">
        <v>406</v>
      </c>
      <c r="BC125" s="116">
        <v>449</v>
      </c>
      <c r="BD125" s="162" t="s">
        <v>866</v>
      </c>
      <c r="BE125" s="163">
        <v>123</v>
      </c>
      <c r="BF125" s="168">
        <v>51</v>
      </c>
      <c r="BG125" s="168">
        <v>72</v>
      </c>
      <c r="BH125" s="169">
        <v>86</v>
      </c>
    </row>
    <row r="126" spans="1:65" s="178" customFormat="1" ht="14.25" customHeight="1">
      <c r="A126" s="597" t="s">
        <v>4076</v>
      </c>
      <c r="B126" s="529">
        <f t="shared" si="63"/>
        <v>137</v>
      </c>
      <c r="C126" s="535">
        <v>60</v>
      </c>
      <c r="D126" s="535">
        <v>77</v>
      </c>
      <c r="E126" s="603">
        <v>80</v>
      </c>
      <c r="F126" s="591" t="s">
        <v>2305</v>
      </c>
      <c r="G126" s="475">
        <f t="shared" si="40"/>
        <v>60</v>
      </c>
      <c r="H126" s="485">
        <v>34</v>
      </c>
      <c r="I126" s="485">
        <v>26</v>
      </c>
      <c r="J126" s="485">
        <v>28</v>
      </c>
      <c r="K126" s="162" t="s">
        <v>4077</v>
      </c>
      <c r="L126" s="163">
        <f t="shared" si="41"/>
        <v>339</v>
      </c>
      <c r="M126" s="115">
        <v>160</v>
      </c>
      <c r="N126" s="115">
        <v>179</v>
      </c>
      <c r="O126" s="116">
        <v>199</v>
      </c>
      <c r="P126" s="174" t="s">
        <v>4078</v>
      </c>
      <c r="Q126" s="175">
        <f t="shared" si="42"/>
        <v>161</v>
      </c>
      <c r="R126" s="188">
        <v>84</v>
      </c>
      <c r="S126" s="188">
        <v>77</v>
      </c>
      <c r="T126" s="189">
        <v>93</v>
      </c>
      <c r="U126" s="162" t="s">
        <v>4079</v>
      </c>
      <c r="V126" s="163">
        <f t="shared" si="43"/>
        <v>777</v>
      </c>
      <c r="W126" s="115">
        <v>356</v>
      </c>
      <c r="X126" s="115">
        <v>421</v>
      </c>
      <c r="Y126" s="423">
        <v>481</v>
      </c>
      <c r="Z126" s="162" t="s">
        <v>4080</v>
      </c>
      <c r="AA126" s="163">
        <f t="shared" si="44"/>
        <v>120</v>
      </c>
      <c r="AB126" s="115">
        <v>54</v>
      </c>
      <c r="AC126" s="115">
        <v>66</v>
      </c>
      <c r="AD126" s="116">
        <v>77</v>
      </c>
      <c r="AE126" s="162" t="s">
        <v>1356</v>
      </c>
      <c r="AF126" s="163">
        <v>158</v>
      </c>
      <c r="AG126" s="115">
        <v>79</v>
      </c>
      <c r="AH126" s="115">
        <v>79</v>
      </c>
      <c r="AI126" s="116">
        <v>101</v>
      </c>
      <c r="AJ126" s="162" t="s">
        <v>4082</v>
      </c>
      <c r="AK126" s="163">
        <f t="shared" si="45"/>
        <v>117</v>
      </c>
      <c r="AL126" s="115">
        <v>61</v>
      </c>
      <c r="AM126" s="115">
        <v>56</v>
      </c>
      <c r="AN126" s="116">
        <v>79</v>
      </c>
      <c r="AO126" s="94" t="s">
        <v>4083</v>
      </c>
      <c r="AP126" s="621">
        <v>51</v>
      </c>
      <c r="AQ126" s="183">
        <v>28</v>
      </c>
      <c r="AR126" s="183">
        <v>23</v>
      </c>
      <c r="AS126" s="184">
        <v>31</v>
      </c>
      <c r="AT126" s="162" t="s">
        <v>4084</v>
      </c>
      <c r="AU126" s="168">
        <v>76</v>
      </c>
      <c r="AV126" s="168">
        <v>38</v>
      </c>
      <c r="AW126" s="168">
        <v>38</v>
      </c>
      <c r="AX126" s="169">
        <v>43</v>
      </c>
      <c r="AY126" s="162" t="s">
        <v>1082</v>
      </c>
      <c r="AZ126" s="163">
        <f t="shared" si="46"/>
        <v>315</v>
      </c>
      <c r="BA126" s="115">
        <v>165</v>
      </c>
      <c r="BB126" s="115">
        <v>150</v>
      </c>
      <c r="BC126" s="116">
        <v>195</v>
      </c>
      <c r="BD126" s="162" t="s">
        <v>874</v>
      </c>
      <c r="BE126" s="163">
        <v>75</v>
      </c>
      <c r="BF126" s="168">
        <v>37</v>
      </c>
      <c r="BG126" s="168">
        <v>38</v>
      </c>
      <c r="BH126" s="169">
        <v>59</v>
      </c>
    </row>
    <row r="127" spans="1:65" s="178" customFormat="1" ht="14.25" customHeight="1">
      <c r="A127" s="597" t="s">
        <v>4085</v>
      </c>
      <c r="B127" s="529">
        <f t="shared" si="63"/>
        <v>54</v>
      </c>
      <c r="C127" s="535">
        <v>26</v>
      </c>
      <c r="D127" s="535">
        <v>28</v>
      </c>
      <c r="E127" s="603">
        <v>35</v>
      </c>
      <c r="F127" s="591" t="s">
        <v>2312</v>
      </c>
      <c r="G127" s="475">
        <f t="shared" si="40"/>
        <v>141</v>
      </c>
      <c r="H127" s="485">
        <v>76</v>
      </c>
      <c r="I127" s="485">
        <v>65</v>
      </c>
      <c r="J127" s="485">
        <v>86</v>
      </c>
      <c r="K127" s="162" t="s">
        <v>4086</v>
      </c>
      <c r="L127" s="163">
        <f t="shared" si="41"/>
        <v>375</v>
      </c>
      <c r="M127" s="115">
        <v>172</v>
      </c>
      <c r="N127" s="115">
        <v>203</v>
      </c>
      <c r="O127" s="116">
        <v>220</v>
      </c>
      <c r="P127" s="190"/>
      <c r="Q127" s="67"/>
      <c r="R127" s="191"/>
      <c r="S127" s="191"/>
      <c r="T127" s="191"/>
      <c r="U127" s="162" t="s">
        <v>4087</v>
      </c>
      <c r="V127" s="163">
        <f t="shared" si="43"/>
        <v>78</v>
      </c>
      <c r="W127" s="115">
        <v>36</v>
      </c>
      <c r="X127" s="115">
        <v>42</v>
      </c>
      <c r="Y127" s="423">
        <v>50</v>
      </c>
      <c r="Z127" s="162" t="s">
        <v>4088</v>
      </c>
      <c r="AA127" s="163">
        <f t="shared" si="44"/>
        <v>196</v>
      </c>
      <c r="AB127" s="115">
        <v>91</v>
      </c>
      <c r="AC127" s="115">
        <v>105</v>
      </c>
      <c r="AD127" s="116">
        <v>125</v>
      </c>
      <c r="AE127" s="162" t="s">
        <v>4081</v>
      </c>
      <c r="AF127" s="163">
        <v>136</v>
      </c>
      <c r="AG127" s="115">
        <v>85</v>
      </c>
      <c r="AH127" s="115">
        <v>51</v>
      </c>
      <c r="AI127" s="116">
        <v>41</v>
      </c>
      <c r="AJ127" s="101" t="s">
        <v>331</v>
      </c>
      <c r="AK127" s="99">
        <f t="shared" si="45"/>
        <v>1996</v>
      </c>
      <c r="AL127" s="99">
        <f>SUM(AL128:AL141)</f>
        <v>1001</v>
      </c>
      <c r="AM127" s="99">
        <f t="shared" ref="AM127:AN127" si="75">SUM(AM128:AM141)</f>
        <v>995</v>
      </c>
      <c r="AN127" s="100">
        <f t="shared" si="75"/>
        <v>1224</v>
      </c>
      <c r="AO127" s="94" t="s">
        <v>1750</v>
      </c>
      <c r="AP127" s="621">
        <v>101</v>
      </c>
      <c r="AQ127" s="183">
        <v>56</v>
      </c>
      <c r="AR127" s="183">
        <v>45</v>
      </c>
      <c r="AS127" s="184">
        <v>61</v>
      </c>
      <c r="AT127" s="162" t="s">
        <v>4089</v>
      </c>
      <c r="AU127" s="168">
        <v>78</v>
      </c>
      <c r="AV127" s="168">
        <v>39</v>
      </c>
      <c r="AW127" s="168">
        <v>39</v>
      </c>
      <c r="AX127" s="169">
        <v>51</v>
      </c>
      <c r="AY127" s="162" t="s">
        <v>4090</v>
      </c>
      <c r="AZ127" s="163">
        <f t="shared" si="46"/>
        <v>140</v>
      </c>
      <c r="BA127" s="115">
        <v>72</v>
      </c>
      <c r="BB127" s="115">
        <v>68</v>
      </c>
      <c r="BC127" s="116">
        <v>91</v>
      </c>
      <c r="BD127" s="101" t="s">
        <v>224</v>
      </c>
      <c r="BE127" s="99">
        <v>1672</v>
      </c>
      <c r="BF127" s="99">
        <v>809</v>
      </c>
      <c r="BG127" s="99">
        <v>863</v>
      </c>
      <c r="BH127" s="100">
        <v>1001</v>
      </c>
    </row>
    <row r="128" spans="1:65" s="173" customFormat="1" ht="14.25" customHeight="1">
      <c r="A128" s="597" t="s">
        <v>4091</v>
      </c>
      <c r="B128" s="529">
        <f t="shared" si="63"/>
        <v>199</v>
      </c>
      <c r="C128" s="535">
        <v>97</v>
      </c>
      <c r="D128" s="535">
        <v>102</v>
      </c>
      <c r="E128" s="603">
        <v>121</v>
      </c>
      <c r="F128" s="591" t="s">
        <v>4092</v>
      </c>
      <c r="G128" s="475">
        <f t="shared" si="40"/>
        <v>142</v>
      </c>
      <c r="H128" s="485">
        <v>76</v>
      </c>
      <c r="I128" s="485">
        <v>66</v>
      </c>
      <c r="J128" s="485">
        <v>81</v>
      </c>
      <c r="K128" s="162" t="s">
        <v>4093</v>
      </c>
      <c r="L128" s="163">
        <f t="shared" si="41"/>
        <v>314</v>
      </c>
      <c r="M128" s="115">
        <v>160</v>
      </c>
      <c r="N128" s="115">
        <v>154</v>
      </c>
      <c r="O128" s="116">
        <v>185</v>
      </c>
      <c r="P128" s="190"/>
      <c r="Q128" s="191"/>
      <c r="R128" s="191"/>
      <c r="S128" s="191"/>
      <c r="T128" s="191"/>
      <c r="U128" s="162" t="s">
        <v>4094</v>
      </c>
      <c r="V128" s="163">
        <f t="shared" si="43"/>
        <v>295</v>
      </c>
      <c r="W128" s="115">
        <v>140</v>
      </c>
      <c r="X128" s="115">
        <v>155</v>
      </c>
      <c r="Y128" s="423">
        <v>174</v>
      </c>
      <c r="Z128" s="162" t="s">
        <v>4095</v>
      </c>
      <c r="AA128" s="163">
        <f t="shared" si="44"/>
        <v>158</v>
      </c>
      <c r="AB128" s="115">
        <v>84</v>
      </c>
      <c r="AC128" s="115">
        <v>74</v>
      </c>
      <c r="AD128" s="116">
        <v>95</v>
      </c>
      <c r="AE128" s="162" t="s">
        <v>3976</v>
      </c>
      <c r="AF128" s="163">
        <v>167</v>
      </c>
      <c r="AG128" s="115">
        <v>80</v>
      </c>
      <c r="AH128" s="115">
        <v>87</v>
      </c>
      <c r="AI128" s="116">
        <v>87</v>
      </c>
      <c r="AJ128" s="162" t="s">
        <v>4096</v>
      </c>
      <c r="AK128" s="163">
        <f t="shared" si="45"/>
        <v>256</v>
      </c>
      <c r="AL128" s="115">
        <v>123</v>
      </c>
      <c r="AM128" s="115">
        <v>133</v>
      </c>
      <c r="AN128" s="116">
        <v>157</v>
      </c>
      <c r="AO128" s="94" t="s">
        <v>1756</v>
      </c>
      <c r="AP128" s="621">
        <v>159</v>
      </c>
      <c r="AQ128" s="183">
        <v>82</v>
      </c>
      <c r="AR128" s="183">
        <v>77</v>
      </c>
      <c r="AS128" s="184">
        <v>91</v>
      </c>
      <c r="AT128" s="162" t="s">
        <v>4097</v>
      </c>
      <c r="AU128" s="168">
        <v>62</v>
      </c>
      <c r="AV128" s="168">
        <v>30</v>
      </c>
      <c r="AW128" s="168">
        <v>32</v>
      </c>
      <c r="AX128" s="169">
        <v>37</v>
      </c>
      <c r="AY128" s="162" t="s">
        <v>4098</v>
      </c>
      <c r="AZ128" s="163">
        <f t="shared" si="46"/>
        <v>194</v>
      </c>
      <c r="BA128" s="115">
        <v>126</v>
      </c>
      <c r="BB128" s="115">
        <v>68</v>
      </c>
      <c r="BC128" s="116">
        <v>143</v>
      </c>
      <c r="BD128" s="162" t="s">
        <v>4099</v>
      </c>
      <c r="BE128" s="163">
        <v>299</v>
      </c>
      <c r="BF128" s="168">
        <v>151</v>
      </c>
      <c r="BG128" s="168">
        <v>148</v>
      </c>
      <c r="BH128" s="169">
        <v>168</v>
      </c>
      <c r="BI128" s="178"/>
      <c r="BJ128" s="178"/>
      <c r="BK128" s="178"/>
      <c r="BL128" s="178"/>
      <c r="BM128" s="178"/>
    </row>
    <row r="129" spans="1:65" s="173" customFormat="1" ht="14.25" customHeight="1">
      <c r="A129" s="597" t="s">
        <v>1345</v>
      </c>
      <c r="B129" s="529">
        <f t="shared" si="63"/>
        <v>166</v>
      </c>
      <c r="C129" s="535">
        <v>77</v>
      </c>
      <c r="D129" s="535">
        <v>89</v>
      </c>
      <c r="E129" s="603">
        <v>102</v>
      </c>
      <c r="F129" s="591" t="s">
        <v>4100</v>
      </c>
      <c r="G129" s="475">
        <f t="shared" si="40"/>
        <v>59</v>
      </c>
      <c r="H129" s="485">
        <v>30</v>
      </c>
      <c r="I129" s="485">
        <v>29</v>
      </c>
      <c r="J129" s="485">
        <v>30</v>
      </c>
      <c r="K129" s="162" t="s">
        <v>4101</v>
      </c>
      <c r="L129" s="163">
        <f t="shared" si="41"/>
        <v>1347</v>
      </c>
      <c r="M129" s="115">
        <v>667</v>
      </c>
      <c r="N129" s="115">
        <v>680</v>
      </c>
      <c r="O129" s="116">
        <v>702</v>
      </c>
      <c r="P129" s="190"/>
      <c r="Q129" s="178"/>
      <c r="R129" s="178"/>
      <c r="S129" s="178"/>
      <c r="T129" s="178"/>
      <c r="U129" s="162" t="s">
        <v>4102</v>
      </c>
      <c r="V129" s="163">
        <f t="shared" si="43"/>
        <v>231</v>
      </c>
      <c r="W129" s="115">
        <v>103</v>
      </c>
      <c r="X129" s="115">
        <v>128</v>
      </c>
      <c r="Y129" s="423">
        <v>145</v>
      </c>
      <c r="Z129" s="162" t="s">
        <v>1738</v>
      </c>
      <c r="AA129" s="163">
        <f t="shared" si="44"/>
        <v>212</v>
      </c>
      <c r="AB129" s="115">
        <v>106</v>
      </c>
      <c r="AC129" s="115">
        <v>106</v>
      </c>
      <c r="AD129" s="116">
        <v>130</v>
      </c>
      <c r="AE129" s="162" t="s">
        <v>3986</v>
      </c>
      <c r="AF129" s="163">
        <v>70</v>
      </c>
      <c r="AG129" s="115">
        <v>36</v>
      </c>
      <c r="AH129" s="115">
        <v>34</v>
      </c>
      <c r="AI129" s="116">
        <v>37</v>
      </c>
      <c r="AJ129" s="162" t="s">
        <v>4103</v>
      </c>
      <c r="AK129" s="163">
        <f t="shared" si="45"/>
        <v>338</v>
      </c>
      <c r="AL129" s="115">
        <v>160</v>
      </c>
      <c r="AM129" s="115">
        <v>178</v>
      </c>
      <c r="AN129" s="116">
        <v>190</v>
      </c>
      <c r="AO129" s="101" t="s">
        <v>340</v>
      </c>
      <c r="AP129" s="99">
        <f t="shared" ref="AP129:AP189" si="76">SUM(AQ129:AR129)</f>
        <v>4064</v>
      </c>
      <c r="AQ129" s="99">
        <f>SUM(AQ130:AQ152)</f>
        <v>2181</v>
      </c>
      <c r="AR129" s="99">
        <f t="shared" ref="AR129:AS129" si="77">SUM(AR130:AR152)</f>
        <v>1883</v>
      </c>
      <c r="AS129" s="100">
        <f t="shared" si="77"/>
        <v>2406</v>
      </c>
      <c r="AT129" s="162" t="s">
        <v>2568</v>
      </c>
      <c r="AU129" s="168">
        <v>43</v>
      </c>
      <c r="AV129" s="168">
        <v>19</v>
      </c>
      <c r="AW129" s="168">
        <v>24</v>
      </c>
      <c r="AX129" s="169">
        <v>27</v>
      </c>
      <c r="AY129" s="162" t="s">
        <v>2383</v>
      </c>
      <c r="AZ129" s="163">
        <f t="shared" si="46"/>
        <v>83</v>
      </c>
      <c r="BA129" s="115">
        <v>44</v>
      </c>
      <c r="BB129" s="115">
        <v>39</v>
      </c>
      <c r="BC129" s="116">
        <v>41</v>
      </c>
      <c r="BD129" s="162" t="s">
        <v>4104</v>
      </c>
      <c r="BE129" s="163">
        <v>149</v>
      </c>
      <c r="BF129" s="168">
        <v>76</v>
      </c>
      <c r="BG129" s="168">
        <v>73</v>
      </c>
      <c r="BH129" s="169">
        <v>75</v>
      </c>
      <c r="BI129" s="178"/>
      <c r="BJ129" s="178"/>
      <c r="BK129" s="178"/>
      <c r="BL129" s="178"/>
      <c r="BM129" s="178"/>
    </row>
    <row r="130" spans="1:65" s="178" customFormat="1" ht="14.25" customHeight="1">
      <c r="A130" s="597" t="s">
        <v>1354</v>
      </c>
      <c r="B130" s="529">
        <f t="shared" si="63"/>
        <v>44</v>
      </c>
      <c r="C130" s="535">
        <v>28</v>
      </c>
      <c r="D130" s="535">
        <v>16</v>
      </c>
      <c r="E130" s="603">
        <v>29</v>
      </c>
      <c r="F130" s="591" t="s">
        <v>4105</v>
      </c>
      <c r="G130" s="475">
        <f t="shared" si="40"/>
        <v>22</v>
      </c>
      <c r="H130" s="485">
        <v>7</v>
      </c>
      <c r="I130" s="485">
        <v>15</v>
      </c>
      <c r="J130" s="485">
        <v>15</v>
      </c>
      <c r="K130" s="162" t="s">
        <v>4106</v>
      </c>
      <c r="L130" s="163">
        <f t="shared" si="41"/>
        <v>163</v>
      </c>
      <c r="M130" s="115">
        <v>81</v>
      </c>
      <c r="N130" s="115">
        <v>82</v>
      </c>
      <c r="O130" s="116">
        <v>99</v>
      </c>
      <c r="P130" s="190"/>
      <c r="U130" s="162" t="s">
        <v>4107</v>
      </c>
      <c r="V130" s="163">
        <f t="shared" si="43"/>
        <v>158</v>
      </c>
      <c r="W130" s="115">
        <v>78</v>
      </c>
      <c r="X130" s="115">
        <v>80</v>
      </c>
      <c r="Y130" s="423">
        <v>74</v>
      </c>
      <c r="Z130" s="162" t="s">
        <v>1745</v>
      </c>
      <c r="AA130" s="163">
        <f t="shared" si="44"/>
        <v>223</v>
      </c>
      <c r="AB130" s="115">
        <v>117</v>
      </c>
      <c r="AC130" s="115">
        <v>106</v>
      </c>
      <c r="AD130" s="116">
        <v>153</v>
      </c>
      <c r="AE130" s="162" t="s">
        <v>866</v>
      </c>
      <c r="AF130" s="163">
        <v>162</v>
      </c>
      <c r="AG130" s="115">
        <v>77</v>
      </c>
      <c r="AH130" s="115">
        <v>85</v>
      </c>
      <c r="AI130" s="116">
        <v>92</v>
      </c>
      <c r="AJ130" s="162" t="s">
        <v>4108</v>
      </c>
      <c r="AK130" s="163">
        <f t="shared" si="45"/>
        <v>211</v>
      </c>
      <c r="AL130" s="115">
        <v>105</v>
      </c>
      <c r="AM130" s="115">
        <v>106</v>
      </c>
      <c r="AN130" s="116">
        <v>121</v>
      </c>
      <c r="AO130" s="162" t="s">
        <v>4109</v>
      </c>
      <c r="AP130" s="163">
        <f t="shared" si="76"/>
        <v>585</v>
      </c>
      <c r="AQ130" s="166">
        <v>304</v>
      </c>
      <c r="AR130" s="166">
        <v>281</v>
      </c>
      <c r="AS130" s="167">
        <v>332</v>
      </c>
      <c r="AT130" s="162" t="s">
        <v>4110</v>
      </c>
      <c r="AU130" s="168">
        <v>88</v>
      </c>
      <c r="AV130" s="168">
        <v>42</v>
      </c>
      <c r="AW130" s="168">
        <v>46</v>
      </c>
      <c r="AX130" s="169">
        <v>52</v>
      </c>
      <c r="AY130" s="162" t="s">
        <v>2390</v>
      </c>
      <c r="AZ130" s="163">
        <f t="shared" si="46"/>
        <v>178</v>
      </c>
      <c r="BA130" s="115">
        <v>91</v>
      </c>
      <c r="BB130" s="115">
        <v>87</v>
      </c>
      <c r="BC130" s="116">
        <v>94</v>
      </c>
      <c r="BD130" s="162" t="s">
        <v>4111</v>
      </c>
      <c r="BE130" s="163">
        <v>22</v>
      </c>
      <c r="BF130" s="168">
        <v>10</v>
      </c>
      <c r="BG130" s="168">
        <v>12</v>
      </c>
      <c r="BH130" s="169">
        <v>15</v>
      </c>
    </row>
    <row r="131" spans="1:65" s="178" customFormat="1" ht="14.25" customHeight="1">
      <c r="A131" s="597" t="s">
        <v>3414</v>
      </c>
      <c r="B131" s="529">
        <f t="shared" si="63"/>
        <v>81</v>
      </c>
      <c r="C131" s="535">
        <v>39</v>
      </c>
      <c r="D131" s="535">
        <v>42</v>
      </c>
      <c r="E131" s="603">
        <v>53</v>
      </c>
      <c r="F131" s="591" t="s">
        <v>4112</v>
      </c>
      <c r="G131" s="475">
        <f t="shared" si="40"/>
        <v>148</v>
      </c>
      <c r="H131" s="485">
        <v>71</v>
      </c>
      <c r="I131" s="485">
        <v>77</v>
      </c>
      <c r="J131" s="485">
        <v>76</v>
      </c>
      <c r="K131" s="162" t="s">
        <v>4113</v>
      </c>
      <c r="L131" s="163">
        <f t="shared" si="41"/>
        <v>86</v>
      </c>
      <c r="M131" s="115">
        <v>51</v>
      </c>
      <c r="N131" s="115">
        <v>35</v>
      </c>
      <c r="O131" s="116">
        <v>47</v>
      </c>
      <c r="P131" s="190"/>
      <c r="U131" s="162" t="s">
        <v>4114</v>
      </c>
      <c r="V131" s="163">
        <f t="shared" si="43"/>
        <v>96</v>
      </c>
      <c r="W131" s="115">
        <v>45</v>
      </c>
      <c r="X131" s="115">
        <v>51</v>
      </c>
      <c r="Y131" s="423">
        <v>59</v>
      </c>
      <c r="Z131" s="101" t="s">
        <v>316</v>
      </c>
      <c r="AA131" s="99">
        <f t="shared" si="44"/>
        <v>4538</v>
      </c>
      <c r="AB131" s="409">
        <f>SUM(AB132:AB162)</f>
        <v>2221</v>
      </c>
      <c r="AC131" s="409">
        <f t="shared" ref="AC131:AD131" si="78">SUM(AC132:AC162)</f>
        <v>2317</v>
      </c>
      <c r="AD131" s="410">
        <f t="shared" si="78"/>
        <v>2533</v>
      </c>
      <c r="AE131" s="162" t="s">
        <v>874</v>
      </c>
      <c r="AF131" s="163">
        <v>42</v>
      </c>
      <c r="AG131" s="115">
        <v>17</v>
      </c>
      <c r="AH131" s="115">
        <v>25</v>
      </c>
      <c r="AI131" s="116">
        <v>23</v>
      </c>
      <c r="AJ131" s="162" t="s">
        <v>4115</v>
      </c>
      <c r="AK131" s="163">
        <f t="shared" si="45"/>
        <v>131</v>
      </c>
      <c r="AL131" s="115">
        <v>67</v>
      </c>
      <c r="AM131" s="115">
        <v>64</v>
      </c>
      <c r="AN131" s="116">
        <v>74</v>
      </c>
      <c r="AO131" s="162" t="s">
        <v>4116</v>
      </c>
      <c r="AP131" s="163">
        <f t="shared" si="76"/>
        <v>210</v>
      </c>
      <c r="AQ131" s="166">
        <v>108</v>
      </c>
      <c r="AR131" s="166">
        <v>102</v>
      </c>
      <c r="AS131" s="167">
        <v>121</v>
      </c>
      <c r="AT131" s="162" t="s">
        <v>4117</v>
      </c>
      <c r="AU131" s="168">
        <v>74</v>
      </c>
      <c r="AV131" s="168">
        <v>34</v>
      </c>
      <c r="AW131" s="168">
        <v>40</v>
      </c>
      <c r="AX131" s="169">
        <v>52</v>
      </c>
      <c r="AY131" s="162" t="s">
        <v>4118</v>
      </c>
      <c r="AZ131" s="163">
        <f t="shared" si="46"/>
        <v>75</v>
      </c>
      <c r="BA131" s="115">
        <v>42</v>
      </c>
      <c r="BB131" s="115">
        <v>33</v>
      </c>
      <c r="BC131" s="116">
        <v>52</v>
      </c>
      <c r="BD131" s="162" t="s">
        <v>4119</v>
      </c>
      <c r="BE131" s="163">
        <v>181</v>
      </c>
      <c r="BF131" s="168">
        <v>86</v>
      </c>
      <c r="BG131" s="168">
        <v>95</v>
      </c>
      <c r="BH131" s="169">
        <v>99</v>
      </c>
    </row>
    <row r="132" spans="1:65" s="178" customFormat="1" ht="14.25" customHeight="1">
      <c r="A132" s="597" t="s">
        <v>3422</v>
      </c>
      <c r="B132" s="529">
        <f t="shared" si="63"/>
        <v>109</v>
      </c>
      <c r="C132" s="535">
        <v>54</v>
      </c>
      <c r="D132" s="535">
        <v>55</v>
      </c>
      <c r="E132" s="603">
        <v>73</v>
      </c>
      <c r="F132" s="591" t="s">
        <v>4120</v>
      </c>
      <c r="G132" s="475">
        <f t="shared" si="40"/>
        <v>98</v>
      </c>
      <c r="H132" s="485">
        <v>50</v>
      </c>
      <c r="I132" s="485">
        <v>48</v>
      </c>
      <c r="J132" s="485">
        <v>52</v>
      </c>
      <c r="K132" s="162" t="s">
        <v>4121</v>
      </c>
      <c r="L132" s="163">
        <f t="shared" si="41"/>
        <v>56</v>
      </c>
      <c r="M132" s="115">
        <v>34</v>
      </c>
      <c r="N132" s="115">
        <v>22</v>
      </c>
      <c r="O132" s="116">
        <v>33</v>
      </c>
      <c r="P132" s="190"/>
      <c r="U132" s="162" t="s">
        <v>2165</v>
      </c>
      <c r="V132" s="163">
        <f t="shared" si="43"/>
        <v>93</v>
      </c>
      <c r="W132" s="115">
        <v>41</v>
      </c>
      <c r="X132" s="115">
        <v>52</v>
      </c>
      <c r="Y132" s="423">
        <v>55</v>
      </c>
      <c r="Z132" s="162" t="s">
        <v>4122</v>
      </c>
      <c r="AA132" s="163">
        <f t="shared" si="44"/>
        <v>38</v>
      </c>
      <c r="AB132" s="411">
        <v>20</v>
      </c>
      <c r="AC132" s="411">
        <v>18</v>
      </c>
      <c r="AD132" s="411">
        <v>26</v>
      </c>
      <c r="AE132" s="162" t="s">
        <v>3801</v>
      </c>
      <c r="AF132" s="163">
        <v>126</v>
      </c>
      <c r="AG132" s="115">
        <v>66</v>
      </c>
      <c r="AH132" s="115">
        <v>60</v>
      </c>
      <c r="AI132" s="116">
        <v>73</v>
      </c>
      <c r="AJ132" s="162" t="s">
        <v>4123</v>
      </c>
      <c r="AK132" s="163">
        <f t="shared" si="45"/>
        <v>66</v>
      </c>
      <c r="AL132" s="115">
        <v>31</v>
      </c>
      <c r="AM132" s="115">
        <v>35</v>
      </c>
      <c r="AN132" s="116">
        <v>43</v>
      </c>
      <c r="AO132" s="162" t="s">
        <v>4124</v>
      </c>
      <c r="AP132" s="163">
        <f t="shared" si="76"/>
        <v>188</v>
      </c>
      <c r="AQ132" s="166">
        <v>101</v>
      </c>
      <c r="AR132" s="166">
        <v>87</v>
      </c>
      <c r="AS132" s="167">
        <v>104</v>
      </c>
      <c r="AT132" s="162" t="s">
        <v>4125</v>
      </c>
      <c r="AU132" s="168">
        <v>67</v>
      </c>
      <c r="AV132" s="168">
        <v>28</v>
      </c>
      <c r="AW132" s="168">
        <v>39</v>
      </c>
      <c r="AX132" s="169">
        <v>37</v>
      </c>
      <c r="AY132" s="97" t="s">
        <v>351</v>
      </c>
      <c r="AZ132" s="99">
        <f t="shared" si="46"/>
        <v>1473</v>
      </c>
      <c r="BA132" s="99">
        <f>SUM(BA133:BA141)</f>
        <v>748</v>
      </c>
      <c r="BB132" s="99">
        <f t="shared" ref="BB132:BC132" si="79">SUM(BB133:BB141)</f>
        <v>725</v>
      </c>
      <c r="BC132" s="100">
        <f t="shared" si="79"/>
        <v>868</v>
      </c>
      <c r="BD132" s="162" t="s">
        <v>4126</v>
      </c>
      <c r="BE132" s="163">
        <v>44</v>
      </c>
      <c r="BF132" s="168">
        <v>20</v>
      </c>
      <c r="BG132" s="168">
        <v>24</v>
      </c>
      <c r="BH132" s="169">
        <v>24</v>
      </c>
    </row>
    <row r="133" spans="1:65" s="178" customFormat="1" ht="14.25" customHeight="1">
      <c r="A133" s="597" t="s">
        <v>866</v>
      </c>
      <c r="B133" s="529">
        <f t="shared" si="63"/>
        <v>110</v>
      </c>
      <c r="C133" s="535">
        <v>62</v>
      </c>
      <c r="D133" s="535">
        <v>48</v>
      </c>
      <c r="E133" s="603">
        <v>72</v>
      </c>
      <c r="F133" s="591" t="s">
        <v>4127</v>
      </c>
      <c r="G133" s="475">
        <f t="shared" si="40"/>
        <v>114</v>
      </c>
      <c r="H133" s="485">
        <v>58</v>
      </c>
      <c r="I133" s="485">
        <v>56</v>
      </c>
      <c r="J133" s="485">
        <v>52</v>
      </c>
      <c r="K133" s="162" t="s">
        <v>4128</v>
      </c>
      <c r="L133" s="163">
        <f t="shared" si="41"/>
        <v>23</v>
      </c>
      <c r="M133" s="115">
        <v>13</v>
      </c>
      <c r="N133" s="115">
        <v>10</v>
      </c>
      <c r="O133" s="116">
        <v>16</v>
      </c>
      <c r="P133" s="190"/>
      <c r="U133" s="162" t="s">
        <v>2174</v>
      </c>
      <c r="V133" s="163">
        <f t="shared" si="43"/>
        <v>67</v>
      </c>
      <c r="W133" s="115">
        <v>35</v>
      </c>
      <c r="X133" s="115">
        <v>32</v>
      </c>
      <c r="Y133" s="423">
        <v>43</v>
      </c>
      <c r="Z133" s="162" t="s">
        <v>4129</v>
      </c>
      <c r="AA133" s="163">
        <f t="shared" si="44"/>
        <v>74</v>
      </c>
      <c r="AB133" s="411">
        <v>30</v>
      </c>
      <c r="AC133" s="411">
        <v>44</v>
      </c>
      <c r="AD133" s="411">
        <v>46</v>
      </c>
      <c r="AE133" s="162" t="s">
        <v>3809</v>
      </c>
      <c r="AF133" s="163">
        <v>48</v>
      </c>
      <c r="AG133" s="115">
        <v>24</v>
      </c>
      <c r="AH133" s="115">
        <v>24</v>
      </c>
      <c r="AI133" s="116">
        <v>36</v>
      </c>
      <c r="AJ133" s="162" t="s">
        <v>2061</v>
      </c>
      <c r="AK133" s="163">
        <f t="shared" si="45"/>
        <v>84</v>
      </c>
      <c r="AL133" s="115">
        <v>44</v>
      </c>
      <c r="AM133" s="115">
        <v>40</v>
      </c>
      <c r="AN133" s="116">
        <v>52</v>
      </c>
      <c r="AO133" s="162" t="s">
        <v>4131</v>
      </c>
      <c r="AP133" s="163">
        <f t="shared" si="76"/>
        <v>146</v>
      </c>
      <c r="AQ133" s="166">
        <v>74</v>
      </c>
      <c r="AR133" s="166">
        <v>72</v>
      </c>
      <c r="AS133" s="167">
        <v>90</v>
      </c>
      <c r="AT133" s="162" t="s">
        <v>4132</v>
      </c>
      <c r="AU133" s="168">
        <v>42</v>
      </c>
      <c r="AV133" s="168">
        <v>24</v>
      </c>
      <c r="AW133" s="168">
        <v>18</v>
      </c>
      <c r="AX133" s="169">
        <v>22</v>
      </c>
      <c r="AY133" s="162" t="s">
        <v>3932</v>
      </c>
      <c r="AZ133" s="163">
        <f t="shared" si="46"/>
        <v>196</v>
      </c>
      <c r="BA133" s="115">
        <v>98</v>
      </c>
      <c r="BB133" s="115">
        <v>98</v>
      </c>
      <c r="BC133" s="116">
        <v>109</v>
      </c>
      <c r="BD133" s="162" t="s">
        <v>4133</v>
      </c>
      <c r="BE133" s="163">
        <v>65</v>
      </c>
      <c r="BF133" s="168">
        <v>35</v>
      </c>
      <c r="BG133" s="168">
        <v>30</v>
      </c>
      <c r="BH133" s="169">
        <v>48</v>
      </c>
    </row>
    <row r="134" spans="1:65" s="178" customFormat="1" ht="14.25" customHeight="1">
      <c r="A134" s="597" t="s">
        <v>874</v>
      </c>
      <c r="B134" s="529">
        <f t="shared" si="63"/>
        <v>94</v>
      </c>
      <c r="C134" s="535">
        <v>48</v>
      </c>
      <c r="D134" s="535">
        <v>46</v>
      </c>
      <c r="E134" s="603">
        <v>56</v>
      </c>
      <c r="F134" s="592" t="s">
        <v>460</v>
      </c>
      <c r="G134" s="479">
        <f t="shared" si="40"/>
        <v>1452</v>
      </c>
      <c r="H134" s="479">
        <f>SUM(H135:H152)</f>
        <v>730</v>
      </c>
      <c r="I134" s="479">
        <f t="shared" ref="I134:J134" si="80">SUM(I135:I152)</f>
        <v>722</v>
      </c>
      <c r="J134" s="480">
        <f t="shared" si="80"/>
        <v>862</v>
      </c>
      <c r="K134" s="162" t="s">
        <v>4134</v>
      </c>
      <c r="L134" s="163">
        <f t="shared" si="41"/>
        <v>52</v>
      </c>
      <c r="M134" s="115">
        <v>26</v>
      </c>
      <c r="N134" s="115">
        <v>26</v>
      </c>
      <c r="O134" s="116">
        <v>34</v>
      </c>
      <c r="P134" s="190"/>
      <c r="U134" s="162" t="s">
        <v>2554</v>
      </c>
      <c r="V134" s="163">
        <f t="shared" si="43"/>
        <v>128</v>
      </c>
      <c r="W134" s="115">
        <v>59</v>
      </c>
      <c r="X134" s="115">
        <v>69</v>
      </c>
      <c r="Y134" s="423">
        <v>86</v>
      </c>
      <c r="Z134" s="162" t="s">
        <v>2828</v>
      </c>
      <c r="AA134" s="163">
        <f t="shared" si="44"/>
        <v>118</v>
      </c>
      <c r="AB134" s="411">
        <v>55</v>
      </c>
      <c r="AC134" s="411">
        <v>63</v>
      </c>
      <c r="AD134" s="411">
        <v>67</v>
      </c>
      <c r="AE134" s="162" t="s">
        <v>4130</v>
      </c>
      <c r="AF134" s="163">
        <v>106</v>
      </c>
      <c r="AG134" s="115">
        <v>58</v>
      </c>
      <c r="AH134" s="115">
        <v>48</v>
      </c>
      <c r="AI134" s="116">
        <v>73</v>
      </c>
      <c r="AJ134" s="162" t="s">
        <v>2069</v>
      </c>
      <c r="AK134" s="163">
        <f t="shared" si="45"/>
        <v>71</v>
      </c>
      <c r="AL134" s="115">
        <v>36</v>
      </c>
      <c r="AM134" s="115">
        <v>35</v>
      </c>
      <c r="AN134" s="116">
        <v>42</v>
      </c>
      <c r="AO134" s="162" t="s">
        <v>4136</v>
      </c>
      <c r="AP134" s="163">
        <f t="shared" si="76"/>
        <v>235</v>
      </c>
      <c r="AQ134" s="166">
        <v>133</v>
      </c>
      <c r="AR134" s="166">
        <v>102</v>
      </c>
      <c r="AS134" s="167">
        <v>138</v>
      </c>
      <c r="AT134" s="162" t="s">
        <v>4137</v>
      </c>
      <c r="AU134" s="168">
        <v>89</v>
      </c>
      <c r="AV134" s="168">
        <v>44</v>
      </c>
      <c r="AW134" s="168">
        <v>45</v>
      </c>
      <c r="AX134" s="169">
        <v>41</v>
      </c>
      <c r="AY134" s="162" t="s">
        <v>3938</v>
      </c>
      <c r="AZ134" s="163">
        <f t="shared" si="46"/>
        <v>214</v>
      </c>
      <c r="BA134" s="115">
        <v>108</v>
      </c>
      <c r="BB134" s="115">
        <v>106</v>
      </c>
      <c r="BC134" s="116">
        <v>129</v>
      </c>
      <c r="BD134" s="162" t="s">
        <v>4138</v>
      </c>
      <c r="BE134" s="163">
        <v>38</v>
      </c>
      <c r="BF134" s="168">
        <v>18</v>
      </c>
      <c r="BG134" s="168">
        <v>20</v>
      </c>
      <c r="BH134" s="169">
        <v>27</v>
      </c>
    </row>
    <row r="135" spans="1:65" s="178" customFormat="1" ht="14.25" customHeight="1">
      <c r="A135" s="599" t="s">
        <v>452</v>
      </c>
      <c r="B135" s="536">
        <f>SUM(B136:B159)</f>
        <v>2373</v>
      </c>
      <c r="C135" s="536">
        <f>SUM(C136:C159)</f>
        <v>1143</v>
      </c>
      <c r="D135" s="536">
        <f>SUM(D136:D159)</f>
        <v>1230</v>
      </c>
      <c r="E135" s="604">
        <f>SUM(E136:E159)</f>
        <v>1433</v>
      </c>
      <c r="F135" s="591" t="s">
        <v>4139</v>
      </c>
      <c r="G135" s="475">
        <f t="shared" ref="G135:G198" si="81">SUM(H135:I135)</f>
        <v>129</v>
      </c>
      <c r="H135" s="476">
        <v>65</v>
      </c>
      <c r="I135" s="476">
        <v>64</v>
      </c>
      <c r="J135" s="477">
        <v>70</v>
      </c>
      <c r="K135" s="162" t="s">
        <v>4140</v>
      </c>
      <c r="L135" s="163">
        <f t="shared" ref="L135:L149" si="82">SUM(M135:N135)</f>
        <v>82</v>
      </c>
      <c r="M135" s="115">
        <v>42</v>
      </c>
      <c r="N135" s="115">
        <v>40</v>
      </c>
      <c r="O135" s="116">
        <v>54</v>
      </c>
      <c r="P135" s="190"/>
      <c r="U135" s="162" t="s">
        <v>2560</v>
      </c>
      <c r="V135" s="163">
        <f t="shared" ref="V135:V198" si="83">SUM(W135:X135)</f>
        <v>87</v>
      </c>
      <c r="W135" s="115">
        <v>38</v>
      </c>
      <c r="X135" s="115">
        <v>49</v>
      </c>
      <c r="Y135" s="423">
        <v>49</v>
      </c>
      <c r="Z135" s="162" t="s">
        <v>2830</v>
      </c>
      <c r="AA135" s="163">
        <f t="shared" ref="AA135:AA198" si="84">SUM(AB135:AC135)</f>
        <v>79</v>
      </c>
      <c r="AB135" s="411">
        <v>34</v>
      </c>
      <c r="AC135" s="411">
        <v>45</v>
      </c>
      <c r="AD135" s="411">
        <v>47</v>
      </c>
      <c r="AE135" s="162" t="s">
        <v>4135</v>
      </c>
      <c r="AF135" s="163">
        <v>92</v>
      </c>
      <c r="AG135" s="115">
        <v>50</v>
      </c>
      <c r="AH135" s="115">
        <v>42</v>
      </c>
      <c r="AI135" s="116">
        <v>48</v>
      </c>
      <c r="AJ135" s="162" t="s">
        <v>4142</v>
      </c>
      <c r="AK135" s="163">
        <f t="shared" ref="AK135:AK198" si="85">SUM(AL135:AM135)</f>
        <v>82</v>
      </c>
      <c r="AL135" s="115">
        <v>40</v>
      </c>
      <c r="AM135" s="115">
        <v>42</v>
      </c>
      <c r="AN135" s="116">
        <v>57</v>
      </c>
      <c r="AO135" s="162" t="s">
        <v>4143</v>
      </c>
      <c r="AP135" s="163">
        <f t="shared" si="76"/>
        <v>304</v>
      </c>
      <c r="AQ135" s="166">
        <v>169</v>
      </c>
      <c r="AR135" s="166">
        <v>135</v>
      </c>
      <c r="AS135" s="167">
        <v>191</v>
      </c>
      <c r="AT135" s="162" t="s">
        <v>4144</v>
      </c>
      <c r="AU135" s="168">
        <v>65</v>
      </c>
      <c r="AV135" s="168">
        <v>37</v>
      </c>
      <c r="AW135" s="168">
        <v>28</v>
      </c>
      <c r="AX135" s="169">
        <v>33</v>
      </c>
      <c r="AY135" s="162" t="s">
        <v>3945</v>
      </c>
      <c r="AZ135" s="163">
        <f t="shared" ref="AZ135:AZ172" si="86">SUM(BA135:BB135)</f>
        <v>142</v>
      </c>
      <c r="BA135" s="115">
        <v>77</v>
      </c>
      <c r="BB135" s="115">
        <v>65</v>
      </c>
      <c r="BC135" s="116">
        <v>76</v>
      </c>
      <c r="BD135" s="162" t="s">
        <v>2724</v>
      </c>
      <c r="BE135" s="163">
        <v>46</v>
      </c>
      <c r="BF135" s="168">
        <v>23</v>
      </c>
      <c r="BG135" s="168">
        <v>23</v>
      </c>
      <c r="BH135" s="169">
        <v>34</v>
      </c>
    </row>
    <row r="136" spans="1:65" s="178" customFormat="1" ht="14.25" customHeight="1">
      <c r="A136" s="597" t="s">
        <v>1976</v>
      </c>
      <c r="B136" s="537">
        <f>SUM(C136:D136)</f>
        <v>358</v>
      </c>
      <c r="C136" s="538">
        <v>157</v>
      </c>
      <c r="D136" s="538">
        <v>201</v>
      </c>
      <c r="E136" s="605">
        <v>225</v>
      </c>
      <c r="F136" s="591" t="s">
        <v>4145</v>
      </c>
      <c r="G136" s="475">
        <f t="shared" si="81"/>
        <v>113</v>
      </c>
      <c r="H136" s="476">
        <v>62</v>
      </c>
      <c r="I136" s="476">
        <v>51</v>
      </c>
      <c r="J136" s="477">
        <v>61</v>
      </c>
      <c r="K136" s="162" t="s">
        <v>1732</v>
      </c>
      <c r="L136" s="163">
        <f t="shared" si="82"/>
        <v>106</v>
      </c>
      <c r="M136" s="115">
        <v>51</v>
      </c>
      <c r="N136" s="115">
        <v>55</v>
      </c>
      <c r="O136" s="116">
        <v>71</v>
      </c>
      <c r="P136" s="190"/>
      <c r="U136" s="162" t="s">
        <v>2505</v>
      </c>
      <c r="V136" s="163">
        <f t="shared" si="83"/>
        <v>143</v>
      </c>
      <c r="W136" s="115">
        <v>65</v>
      </c>
      <c r="X136" s="115">
        <v>78</v>
      </c>
      <c r="Y136" s="423">
        <v>81</v>
      </c>
      <c r="Z136" s="162" t="s">
        <v>4146</v>
      </c>
      <c r="AA136" s="163">
        <f t="shared" si="84"/>
        <v>100</v>
      </c>
      <c r="AB136" s="411">
        <v>55</v>
      </c>
      <c r="AC136" s="411">
        <v>45</v>
      </c>
      <c r="AD136" s="411">
        <v>52</v>
      </c>
      <c r="AE136" s="162" t="s">
        <v>4141</v>
      </c>
      <c r="AF136" s="163">
        <v>41</v>
      </c>
      <c r="AG136" s="115">
        <v>19</v>
      </c>
      <c r="AH136" s="115">
        <v>22</v>
      </c>
      <c r="AI136" s="116">
        <v>22</v>
      </c>
      <c r="AJ136" s="162" t="s">
        <v>3634</v>
      </c>
      <c r="AK136" s="163">
        <f t="shared" si="85"/>
        <v>75</v>
      </c>
      <c r="AL136" s="115">
        <v>39</v>
      </c>
      <c r="AM136" s="115">
        <v>36</v>
      </c>
      <c r="AN136" s="116">
        <v>52</v>
      </c>
      <c r="AO136" s="162" t="s">
        <v>4147</v>
      </c>
      <c r="AP136" s="163">
        <f t="shared" si="76"/>
        <v>183</v>
      </c>
      <c r="AQ136" s="166">
        <v>100</v>
      </c>
      <c r="AR136" s="166">
        <v>83</v>
      </c>
      <c r="AS136" s="167">
        <v>102</v>
      </c>
      <c r="AT136" s="162" t="s">
        <v>4148</v>
      </c>
      <c r="AU136" s="168">
        <v>95</v>
      </c>
      <c r="AV136" s="168">
        <v>48</v>
      </c>
      <c r="AW136" s="168">
        <v>47</v>
      </c>
      <c r="AX136" s="169">
        <v>59</v>
      </c>
      <c r="AY136" s="162" t="s">
        <v>4149</v>
      </c>
      <c r="AZ136" s="163">
        <f t="shared" si="86"/>
        <v>131</v>
      </c>
      <c r="BA136" s="115">
        <v>68</v>
      </c>
      <c r="BB136" s="115">
        <v>63</v>
      </c>
      <c r="BC136" s="116">
        <v>78</v>
      </c>
      <c r="BD136" s="162" t="s">
        <v>2729</v>
      </c>
      <c r="BE136" s="163">
        <v>21</v>
      </c>
      <c r="BF136" s="168">
        <v>9</v>
      </c>
      <c r="BG136" s="168">
        <v>12</v>
      </c>
      <c r="BH136" s="169">
        <v>16</v>
      </c>
    </row>
    <row r="137" spans="1:65" s="178" customFormat="1" ht="14.25" customHeight="1">
      <c r="A137" s="597" t="s">
        <v>1984</v>
      </c>
      <c r="B137" s="537">
        <f t="shared" ref="B137:B174" si="87">SUM(C137:D137)</f>
        <v>261</v>
      </c>
      <c r="C137" s="538">
        <v>112</v>
      </c>
      <c r="D137" s="538">
        <v>149</v>
      </c>
      <c r="E137" s="605">
        <v>154</v>
      </c>
      <c r="F137" s="591" t="s">
        <v>4150</v>
      </c>
      <c r="G137" s="475">
        <f t="shared" si="81"/>
        <v>43</v>
      </c>
      <c r="H137" s="476">
        <v>23</v>
      </c>
      <c r="I137" s="476">
        <v>20</v>
      </c>
      <c r="J137" s="477">
        <v>23</v>
      </c>
      <c r="K137" s="162" t="s">
        <v>4151</v>
      </c>
      <c r="L137" s="163">
        <f t="shared" si="82"/>
        <v>112</v>
      </c>
      <c r="M137" s="115">
        <v>57</v>
      </c>
      <c r="N137" s="115">
        <v>55</v>
      </c>
      <c r="O137" s="116">
        <v>65</v>
      </c>
      <c r="P137" s="190"/>
      <c r="U137" s="162" t="s">
        <v>1732</v>
      </c>
      <c r="V137" s="163">
        <f t="shared" si="83"/>
        <v>76</v>
      </c>
      <c r="W137" s="115">
        <v>37</v>
      </c>
      <c r="X137" s="115">
        <v>39</v>
      </c>
      <c r="Y137" s="423">
        <v>46</v>
      </c>
      <c r="Z137" s="162" t="s">
        <v>4152</v>
      </c>
      <c r="AA137" s="163">
        <f t="shared" si="84"/>
        <v>74</v>
      </c>
      <c r="AB137" s="411">
        <v>35</v>
      </c>
      <c r="AC137" s="411">
        <v>39</v>
      </c>
      <c r="AD137" s="411">
        <v>46</v>
      </c>
      <c r="AE137" s="162" t="s">
        <v>516</v>
      </c>
      <c r="AF137" s="163">
        <v>53</v>
      </c>
      <c r="AG137" s="115">
        <v>27</v>
      </c>
      <c r="AH137" s="115">
        <v>26</v>
      </c>
      <c r="AI137" s="116">
        <v>32</v>
      </c>
      <c r="AJ137" s="162" t="s">
        <v>3646</v>
      </c>
      <c r="AK137" s="163">
        <f t="shared" si="85"/>
        <v>92</v>
      </c>
      <c r="AL137" s="115">
        <v>48</v>
      </c>
      <c r="AM137" s="115">
        <v>44</v>
      </c>
      <c r="AN137" s="116">
        <v>52</v>
      </c>
      <c r="AO137" s="162" t="s">
        <v>4153</v>
      </c>
      <c r="AP137" s="163">
        <f t="shared" si="76"/>
        <v>170</v>
      </c>
      <c r="AQ137" s="166">
        <v>97</v>
      </c>
      <c r="AR137" s="166">
        <v>73</v>
      </c>
      <c r="AS137" s="167">
        <v>103</v>
      </c>
      <c r="AT137" s="162" t="s">
        <v>4154</v>
      </c>
      <c r="AU137" s="168">
        <v>90</v>
      </c>
      <c r="AV137" s="168">
        <v>43</v>
      </c>
      <c r="AW137" s="168">
        <v>47</v>
      </c>
      <c r="AX137" s="169">
        <v>47</v>
      </c>
      <c r="AY137" s="162" t="s">
        <v>4155</v>
      </c>
      <c r="AZ137" s="163">
        <f t="shared" si="86"/>
        <v>138</v>
      </c>
      <c r="BA137" s="115">
        <v>68</v>
      </c>
      <c r="BB137" s="115">
        <v>70</v>
      </c>
      <c r="BC137" s="116">
        <v>82</v>
      </c>
      <c r="BD137" s="162" t="s">
        <v>4156</v>
      </c>
      <c r="BE137" s="163">
        <v>24</v>
      </c>
      <c r="BF137" s="168">
        <v>7</v>
      </c>
      <c r="BG137" s="168">
        <v>17</v>
      </c>
      <c r="BH137" s="169">
        <v>19</v>
      </c>
    </row>
    <row r="138" spans="1:65" s="178" customFormat="1" ht="14.25" customHeight="1">
      <c r="A138" s="597" t="s">
        <v>4157</v>
      </c>
      <c r="B138" s="537">
        <f t="shared" si="87"/>
        <v>83</v>
      </c>
      <c r="C138" s="538">
        <v>41</v>
      </c>
      <c r="D138" s="538">
        <v>42</v>
      </c>
      <c r="E138" s="605">
        <v>51</v>
      </c>
      <c r="F138" s="591" t="s">
        <v>4158</v>
      </c>
      <c r="G138" s="475">
        <f t="shared" si="81"/>
        <v>47</v>
      </c>
      <c r="H138" s="476">
        <v>27</v>
      </c>
      <c r="I138" s="476">
        <v>20</v>
      </c>
      <c r="J138" s="477">
        <v>33</v>
      </c>
      <c r="K138" s="162" t="s">
        <v>1516</v>
      </c>
      <c r="L138" s="163">
        <f t="shared" si="82"/>
        <v>200</v>
      </c>
      <c r="M138" s="115">
        <v>96</v>
      </c>
      <c r="N138" s="115">
        <v>104</v>
      </c>
      <c r="O138" s="116">
        <v>113</v>
      </c>
      <c r="P138" s="190"/>
      <c r="U138" s="162" t="s">
        <v>3641</v>
      </c>
      <c r="V138" s="163">
        <f t="shared" si="83"/>
        <v>42</v>
      </c>
      <c r="W138" s="115">
        <v>22</v>
      </c>
      <c r="X138" s="115">
        <v>20</v>
      </c>
      <c r="Y138" s="423">
        <v>24</v>
      </c>
      <c r="Z138" s="162" t="s">
        <v>4159</v>
      </c>
      <c r="AA138" s="163">
        <f t="shared" si="84"/>
        <v>131</v>
      </c>
      <c r="AB138" s="411">
        <v>65</v>
      </c>
      <c r="AC138" s="411">
        <v>66</v>
      </c>
      <c r="AD138" s="411">
        <v>82</v>
      </c>
      <c r="AE138" s="162" t="s">
        <v>517</v>
      </c>
      <c r="AF138" s="163">
        <v>45</v>
      </c>
      <c r="AG138" s="115">
        <v>24</v>
      </c>
      <c r="AH138" s="115">
        <v>21</v>
      </c>
      <c r="AI138" s="116">
        <v>32</v>
      </c>
      <c r="AJ138" s="162" t="s">
        <v>1697</v>
      </c>
      <c r="AK138" s="163">
        <f t="shared" si="85"/>
        <v>156</v>
      </c>
      <c r="AL138" s="115">
        <v>76</v>
      </c>
      <c r="AM138" s="115">
        <v>80</v>
      </c>
      <c r="AN138" s="116">
        <v>110</v>
      </c>
      <c r="AO138" s="162" t="s">
        <v>4161</v>
      </c>
      <c r="AP138" s="163">
        <f t="shared" si="76"/>
        <v>119</v>
      </c>
      <c r="AQ138" s="166">
        <v>65</v>
      </c>
      <c r="AR138" s="166">
        <v>54</v>
      </c>
      <c r="AS138" s="167">
        <v>70</v>
      </c>
      <c r="AT138" s="162" t="s">
        <v>4162</v>
      </c>
      <c r="AU138" s="168">
        <v>46</v>
      </c>
      <c r="AV138" s="168">
        <v>22</v>
      </c>
      <c r="AW138" s="168">
        <v>24</v>
      </c>
      <c r="AX138" s="169">
        <v>29</v>
      </c>
      <c r="AY138" s="162" t="s">
        <v>4163</v>
      </c>
      <c r="AZ138" s="163">
        <f t="shared" si="86"/>
        <v>204</v>
      </c>
      <c r="BA138" s="115">
        <v>97</v>
      </c>
      <c r="BB138" s="115">
        <v>107</v>
      </c>
      <c r="BC138" s="116">
        <v>109</v>
      </c>
      <c r="BD138" s="162" t="s">
        <v>4164</v>
      </c>
      <c r="BE138" s="163">
        <v>77</v>
      </c>
      <c r="BF138" s="168">
        <v>40</v>
      </c>
      <c r="BG138" s="168">
        <v>37</v>
      </c>
      <c r="BH138" s="169">
        <v>45</v>
      </c>
    </row>
    <row r="139" spans="1:65" s="178" customFormat="1" ht="14.25" customHeight="1">
      <c r="A139" s="597" t="s">
        <v>4165</v>
      </c>
      <c r="B139" s="537">
        <f t="shared" si="87"/>
        <v>98</v>
      </c>
      <c r="C139" s="538">
        <v>46</v>
      </c>
      <c r="D139" s="538">
        <v>52</v>
      </c>
      <c r="E139" s="605">
        <v>56</v>
      </c>
      <c r="F139" s="591" t="s">
        <v>4166</v>
      </c>
      <c r="G139" s="475">
        <f t="shared" si="81"/>
        <v>66</v>
      </c>
      <c r="H139" s="476">
        <v>34</v>
      </c>
      <c r="I139" s="476">
        <v>32</v>
      </c>
      <c r="J139" s="477">
        <v>45</v>
      </c>
      <c r="K139" s="162" t="s">
        <v>1524</v>
      </c>
      <c r="L139" s="163">
        <f t="shared" si="82"/>
        <v>179</v>
      </c>
      <c r="M139" s="115">
        <v>162</v>
      </c>
      <c r="N139" s="115">
        <v>17</v>
      </c>
      <c r="O139" s="116">
        <v>158</v>
      </c>
      <c r="P139" s="190"/>
      <c r="U139" s="162" t="s">
        <v>3651</v>
      </c>
      <c r="V139" s="163">
        <f t="shared" si="83"/>
        <v>91</v>
      </c>
      <c r="W139" s="115">
        <v>47</v>
      </c>
      <c r="X139" s="115">
        <v>44</v>
      </c>
      <c r="Y139" s="423">
        <v>47</v>
      </c>
      <c r="Z139" s="162" t="s">
        <v>4167</v>
      </c>
      <c r="AA139" s="163">
        <f t="shared" si="84"/>
        <v>385</v>
      </c>
      <c r="AB139" s="411">
        <v>198</v>
      </c>
      <c r="AC139" s="411">
        <v>187</v>
      </c>
      <c r="AD139" s="411">
        <v>187</v>
      </c>
      <c r="AE139" s="162" t="s">
        <v>4160</v>
      </c>
      <c r="AF139" s="163">
        <v>30</v>
      </c>
      <c r="AG139" s="115">
        <v>18</v>
      </c>
      <c r="AH139" s="115">
        <v>12</v>
      </c>
      <c r="AI139" s="116">
        <v>21</v>
      </c>
      <c r="AJ139" s="162" t="s">
        <v>4169</v>
      </c>
      <c r="AK139" s="163">
        <f t="shared" si="85"/>
        <v>162</v>
      </c>
      <c r="AL139" s="115">
        <v>86</v>
      </c>
      <c r="AM139" s="115">
        <v>76</v>
      </c>
      <c r="AN139" s="116">
        <v>103</v>
      </c>
      <c r="AO139" s="162" t="s">
        <v>4170</v>
      </c>
      <c r="AP139" s="163">
        <f t="shared" si="76"/>
        <v>125</v>
      </c>
      <c r="AQ139" s="166">
        <v>66</v>
      </c>
      <c r="AR139" s="166">
        <v>59</v>
      </c>
      <c r="AS139" s="167">
        <v>80</v>
      </c>
      <c r="AT139" s="162" t="s">
        <v>4171</v>
      </c>
      <c r="AU139" s="168">
        <v>97</v>
      </c>
      <c r="AV139" s="168">
        <v>45</v>
      </c>
      <c r="AW139" s="168">
        <v>52</v>
      </c>
      <c r="AX139" s="169">
        <v>56</v>
      </c>
      <c r="AY139" s="162" t="s">
        <v>1490</v>
      </c>
      <c r="AZ139" s="163">
        <f t="shared" si="86"/>
        <v>187</v>
      </c>
      <c r="BA139" s="115">
        <v>100</v>
      </c>
      <c r="BB139" s="115">
        <v>87</v>
      </c>
      <c r="BC139" s="116">
        <v>122</v>
      </c>
      <c r="BD139" s="162" t="s">
        <v>4172</v>
      </c>
      <c r="BE139" s="163">
        <v>24</v>
      </c>
      <c r="BF139" s="168">
        <v>12</v>
      </c>
      <c r="BG139" s="168">
        <v>12</v>
      </c>
      <c r="BH139" s="169">
        <v>15</v>
      </c>
    </row>
    <row r="140" spans="1:65" s="178" customFormat="1" ht="14.25" customHeight="1">
      <c r="A140" s="597" t="s">
        <v>4173</v>
      </c>
      <c r="B140" s="537">
        <f t="shared" si="87"/>
        <v>53</v>
      </c>
      <c r="C140" s="538">
        <v>32</v>
      </c>
      <c r="D140" s="538">
        <v>21</v>
      </c>
      <c r="E140" s="605">
        <v>37</v>
      </c>
      <c r="F140" s="591" t="s">
        <v>4174</v>
      </c>
      <c r="G140" s="475">
        <f t="shared" si="81"/>
        <v>68</v>
      </c>
      <c r="H140" s="476">
        <v>35</v>
      </c>
      <c r="I140" s="476">
        <v>33</v>
      </c>
      <c r="J140" s="477">
        <v>38</v>
      </c>
      <c r="K140" s="162" t="s">
        <v>4175</v>
      </c>
      <c r="L140" s="163">
        <f t="shared" si="82"/>
        <v>879</v>
      </c>
      <c r="M140" s="115">
        <v>464</v>
      </c>
      <c r="N140" s="115">
        <v>415</v>
      </c>
      <c r="O140" s="116">
        <v>463</v>
      </c>
      <c r="P140" s="190"/>
      <c r="U140" s="162" t="s">
        <v>4176</v>
      </c>
      <c r="V140" s="163">
        <f t="shared" si="83"/>
        <v>11</v>
      </c>
      <c r="W140" s="115">
        <v>6</v>
      </c>
      <c r="X140" s="115">
        <v>5</v>
      </c>
      <c r="Y140" s="423">
        <v>9</v>
      </c>
      <c r="Z140" s="162" t="s">
        <v>3211</v>
      </c>
      <c r="AA140" s="163">
        <f t="shared" si="84"/>
        <v>164</v>
      </c>
      <c r="AB140" s="411">
        <v>78</v>
      </c>
      <c r="AC140" s="411">
        <v>86</v>
      </c>
      <c r="AD140" s="411">
        <v>88</v>
      </c>
      <c r="AE140" s="162" t="s">
        <v>4168</v>
      </c>
      <c r="AF140" s="163">
        <v>30</v>
      </c>
      <c r="AG140" s="115">
        <v>13</v>
      </c>
      <c r="AH140" s="115">
        <v>17</v>
      </c>
      <c r="AI140" s="116">
        <v>18</v>
      </c>
      <c r="AJ140" s="162" t="s">
        <v>3730</v>
      </c>
      <c r="AK140" s="163">
        <f t="shared" si="85"/>
        <v>118</v>
      </c>
      <c r="AL140" s="115">
        <v>70</v>
      </c>
      <c r="AM140" s="115">
        <v>48</v>
      </c>
      <c r="AN140" s="116">
        <v>77</v>
      </c>
      <c r="AO140" s="162" t="s">
        <v>3875</v>
      </c>
      <c r="AP140" s="163">
        <f t="shared" si="76"/>
        <v>166</v>
      </c>
      <c r="AQ140" s="166">
        <v>89</v>
      </c>
      <c r="AR140" s="166">
        <v>77</v>
      </c>
      <c r="AS140" s="167">
        <v>90</v>
      </c>
      <c r="AT140" s="162" t="s">
        <v>4178</v>
      </c>
      <c r="AU140" s="168">
        <v>109</v>
      </c>
      <c r="AV140" s="168">
        <v>55</v>
      </c>
      <c r="AW140" s="168">
        <v>54</v>
      </c>
      <c r="AX140" s="169">
        <v>60</v>
      </c>
      <c r="AY140" s="162" t="s">
        <v>1496</v>
      </c>
      <c r="AZ140" s="163">
        <f t="shared" si="86"/>
        <v>133</v>
      </c>
      <c r="BA140" s="115">
        <v>71</v>
      </c>
      <c r="BB140" s="115">
        <v>62</v>
      </c>
      <c r="BC140" s="116">
        <v>87</v>
      </c>
      <c r="BD140" s="162" t="s">
        <v>4179</v>
      </c>
      <c r="BE140" s="163">
        <v>35</v>
      </c>
      <c r="BF140" s="168">
        <v>17</v>
      </c>
      <c r="BG140" s="168">
        <v>18</v>
      </c>
      <c r="BH140" s="169">
        <v>25</v>
      </c>
    </row>
    <row r="141" spans="1:65" s="178" customFormat="1" ht="14.25" customHeight="1">
      <c r="A141" s="597" t="s">
        <v>3075</v>
      </c>
      <c r="B141" s="537">
        <f t="shared" si="87"/>
        <v>57</v>
      </c>
      <c r="C141" s="538">
        <v>29</v>
      </c>
      <c r="D141" s="538">
        <v>28</v>
      </c>
      <c r="E141" s="605">
        <v>34</v>
      </c>
      <c r="F141" s="591" t="s">
        <v>4180</v>
      </c>
      <c r="G141" s="475">
        <f t="shared" si="81"/>
        <v>86</v>
      </c>
      <c r="H141" s="476">
        <v>47</v>
      </c>
      <c r="I141" s="476">
        <v>39</v>
      </c>
      <c r="J141" s="477">
        <v>50</v>
      </c>
      <c r="K141" s="162" t="s">
        <v>4181</v>
      </c>
      <c r="L141" s="163">
        <f t="shared" si="82"/>
        <v>201</v>
      </c>
      <c r="M141" s="115">
        <v>101</v>
      </c>
      <c r="N141" s="115">
        <v>100</v>
      </c>
      <c r="O141" s="116">
        <v>128</v>
      </c>
      <c r="P141" s="190"/>
      <c r="U141" s="162" t="s">
        <v>2167</v>
      </c>
      <c r="V141" s="163">
        <f t="shared" si="83"/>
        <v>68</v>
      </c>
      <c r="W141" s="115">
        <v>29</v>
      </c>
      <c r="X141" s="115">
        <v>39</v>
      </c>
      <c r="Y141" s="423">
        <v>40</v>
      </c>
      <c r="Z141" s="162" t="s">
        <v>3220</v>
      </c>
      <c r="AA141" s="163">
        <f t="shared" si="84"/>
        <v>636</v>
      </c>
      <c r="AB141" s="411">
        <v>307</v>
      </c>
      <c r="AC141" s="411">
        <v>329</v>
      </c>
      <c r="AD141" s="411">
        <v>329</v>
      </c>
      <c r="AE141" s="162" t="s">
        <v>4177</v>
      </c>
      <c r="AF141" s="163">
        <v>59</v>
      </c>
      <c r="AG141" s="115">
        <v>27</v>
      </c>
      <c r="AH141" s="115">
        <v>32</v>
      </c>
      <c r="AI141" s="116">
        <v>38</v>
      </c>
      <c r="AJ141" s="162" t="s">
        <v>4183</v>
      </c>
      <c r="AK141" s="163">
        <f t="shared" si="85"/>
        <v>154</v>
      </c>
      <c r="AL141" s="115">
        <v>76</v>
      </c>
      <c r="AM141" s="115">
        <v>78</v>
      </c>
      <c r="AN141" s="116">
        <v>94</v>
      </c>
      <c r="AO141" s="162" t="s">
        <v>3885</v>
      </c>
      <c r="AP141" s="163">
        <f t="shared" si="76"/>
        <v>114</v>
      </c>
      <c r="AQ141" s="166">
        <v>71</v>
      </c>
      <c r="AR141" s="166">
        <v>43</v>
      </c>
      <c r="AS141" s="167">
        <v>73</v>
      </c>
      <c r="AT141" s="162" t="s">
        <v>4184</v>
      </c>
      <c r="AU141" s="168">
        <v>66</v>
      </c>
      <c r="AV141" s="168">
        <v>35</v>
      </c>
      <c r="AW141" s="168">
        <v>31</v>
      </c>
      <c r="AX141" s="169">
        <v>42</v>
      </c>
      <c r="AY141" s="162" t="s">
        <v>2368</v>
      </c>
      <c r="AZ141" s="163">
        <f t="shared" si="86"/>
        <v>128</v>
      </c>
      <c r="BA141" s="115">
        <v>61</v>
      </c>
      <c r="BB141" s="115">
        <v>67</v>
      </c>
      <c r="BC141" s="116">
        <v>76</v>
      </c>
      <c r="BD141" s="162" t="s">
        <v>2305</v>
      </c>
      <c r="BE141" s="163">
        <v>94</v>
      </c>
      <c r="BF141" s="168">
        <v>47</v>
      </c>
      <c r="BG141" s="168">
        <v>47</v>
      </c>
      <c r="BH141" s="169">
        <v>52</v>
      </c>
    </row>
    <row r="142" spans="1:65" s="178" customFormat="1" ht="14.25" customHeight="1">
      <c r="A142" s="597" t="s">
        <v>3085</v>
      </c>
      <c r="B142" s="537">
        <f t="shared" si="87"/>
        <v>73</v>
      </c>
      <c r="C142" s="538">
        <v>35</v>
      </c>
      <c r="D142" s="538">
        <v>38</v>
      </c>
      <c r="E142" s="605">
        <v>47</v>
      </c>
      <c r="F142" s="591" t="s">
        <v>4185</v>
      </c>
      <c r="G142" s="475">
        <f t="shared" si="81"/>
        <v>36</v>
      </c>
      <c r="H142" s="476">
        <v>14</v>
      </c>
      <c r="I142" s="476">
        <v>22</v>
      </c>
      <c r="J142" s="477">
        <v>23</v>
      </c>
      <c r="K142" s="162" t="s">
        <v>4186</v>
      </c>
      <c r="L142" s="163">
        <f t="shared" si="82"/>
        <v>50</v>
      </c>
      <c r="M142" s="115">
        <v>27</v>
      </c>
      <c r="N142" s="115">
        <v>23</v>
      </c>
      <c r="O142" s="116">
        <v>34</v>
      </c>
      <c r="P142" s="190"/>
      <c r="U142" s="162" t="s">
        <v>4187</v>
      </c>
      <c r="V142" s="163">
        <f t="shared" si="83"/>
        <v>63</v>
      </c>
      <c r="W142" s="115">
        <v>35</v>
      </c>
      <c r="X142" s="115">
        <v>28</v>
      </c>
      <c r="Y142" s="423">
        <v>30</v>
      </c>
      <c r="Z142" s="162" t="s">
        <v>4188</v>
      </c>
      <c r="AA142" s="163">
        <f t="shared" si="84"/>
        <v>111</v>
      </c>
      <c r="AB142" s="411">
        <v>52</v>
      </c>
      <c r="AC142" s="411">
        <v>59</v>
      </c>
      <c r="AD142" s="411">
        <v>63</v>
      </c>
      <c r="AE142" s="162" t="s">
        <v>4182</v>
      </c>
      <c r="AF142" s="163">
        <v>63</v>
      </c>
      <c r="AG142" s="115">
        <v>33</v>
      </c>
      <c r="AH142" s="115">
        <v>30</v>
      </c>
      <c r="AI142" s="116">
        <v>38</v>
      </c>
      <c r="AJ142" s="101" t="s">
        <v>332</v>
      </c>
      <c r="AK142" s="99">
        <f t="shared" si="85"/>
        <v>1205</v>
      </c>
      <c r="AL142" s="99">
        <f>SUM(AL143:AL155)</f>
        <v>637</v>
      </c>
      <c r="AM142" s="99">
        <f t="shared" ref="AM142:AN142" si="88">SUM(AM143:AM155)</f>
        <v>568</v>
      </c>
      <c r="AN142" s="100">
        <f t="shared" si="88"/>
        <v>781</v>
      </c>
      <c r="AO142" s="162" t="s">
        <v>4189</v>
      </c>
      <c r="AP142" s="163">
        <f t="shared" si="76"/>
        <v>137</v>
      </c>
      <c r="AQ142" s="166">
        <v>73</v>
      </c>
      <c r="AR142" s="166">
        <v>64</v>
      </c>
      <c r="AS142" s="167">
        <v>71</v>
      </c>
      <c r="AT142" s="162" t="s">
        <v>4190</v>
      </c>
      <c r="AU142" s="168">
        <v>34</v>
      </c>
      <c r="AV142" s="168">
        <v>15</v>
      </c>
      <c r="AW142" s="168">
        <v>19</v>
      </c>
      <c r="AX142" s="169">
        <v>19</v>
      </c>
      <c r="AY142" s="101" t="s">
        <v>352</v>
      </c>
      <c r="AZ142" s="99">
        <f t="shared" si="86"/>
        <v>2204</v>
      </c>
      <c r="BA142" s="99">
        <f>SUM(BA143:BA159)</f>
        <v>1163</v>
      </c>
      <c r="BB142" s="99">
        <f t="shared" ref="BB142:BC142" si="89">SUM(BB143:BB159)</f>
        <v>1041</v>
      </c>
      <c r="BC142" s="100">
        <f t="shared" si="89"/>
        <v>1267</v>
      </c>
      <c r="BD142" s="162" t="s">
        <v>2312</v>
      </c>
      <c r="BE142" s="163">
        <v>85</v>
      </c>
      <c r="BF142" s="168">
        <v>41</v>
      </c>
      <c r="BG142" s="168">
        <v>44</v>
      </c>
      <c r="BH142" s="169">
        <v>50</v>
      </c>
    </row>
    <row r="143" spans="1:65" s="178" customFormat="1" ht="14.25" customHeight="1">
      <c r="A143" s="597" t="s">
        <v>4191</v>
      </c>
      <c r="B143" s="537">
        <f t="shared" si="87"/>
        <v>111</v>
      </c>
      <c r="C143" s="538">
        <v>45</v>
      </c>
      <c r="D143" s="538">
        <v>66</v>
      </c>
      <c r="E143" s="605">
        <v>64</v>
      </c>
      <c r="F143" s="591" t="s">
        <v>1669</v>
      </c>
      <c r="G143" s="475">
        <f t="shared" si="81"/>
        <v>56</v>
      </c>
      <c r="H143" s="476">
        <v>27</v>
      </c>
      <c r="I143" s="476">
        <v>29</v>
      </c>
      <c r="J143" s="477">
        <v>33</v>
      </c>
      <c r="K143" s="162" t="s">
        <v>4192</v>
      </c>
      <c r="L143" s="163">
        <f t="shared" si="82"/>
        <v>105</v>
      </c>
      <c r="M143" s="115">
        <v>53</v>
      </c>
      <c r="N143" s="115">
        <v>52</v>
      </c>
      <c r="O143" s="116">
        <v>69</v>
      </c>
      <c r="P143" s="190"/>
      <c r="U143" s="162" t="s">
        <v>4193</v>
      </c>
      <c r="V143" s="163">
        <f t="shared" si="83"/>
        <v>32</v>
      </c>
      <c r="W143" s="115">
        <v>18</v>
      </c>
      <c r="X143" s="115">
        <v>14</v>
      </c>
      <c r="Y143" s="423">
        <v>22</v>
      </c>
      <c r="Z143" s="162" t="s">
        <v>4194</v>
      </c>
      <c r="AA143" s="163">
        <f t="shared" si="84"/>
        <v>145</v>
      </c>
      <c r="AB143" s="411">
        <v>67</v>
      </c>
      <c r="AC143" s="411">
        <v>78</v>
      </c>
      <c r="AD143" s="411">
        <v>89</v>
      </c>
      <c r="AE143" s="162" t="s">
        <v>3598</v>
      </c>
      <c r="AF143" s="163">
        <v>120</v>
      </c>
      <c r="AG143" s="115">
        <v>66</v>
      </c>
      <c r="AH143" s="115">
        <v>54</v>
      </c>
      <c r="AI143" s="116">
        <v>82</v>
      </c>
      <c r="AJ143" s="162" t="s">
        <v>4195</v>
      </c>
      <c r="AK143" s="163">
        <f t="shared" si="85"/>
        <v>121</v>
      </c>
      <c r="AL143" s="115">
        <v>66</v>
      </c>
      <c r="AM143" s="115">
        <v>55</v>
      </c>
      <c r="AN143" s="116">
        <v>81</v>
      </c>
      <c r="AO143" s="162" t="s">
        <v>4196</v>
      </c>
      <c r="AP143" s="163">
        <f t="shared" si="76"/>
        <v>66</v>
      </c>
      <c r="AQ143" s="166">
        <v>35</v>
      </c>
      <c r="AR143" s="166">
        <v>31</v>
      </c>
      <c r="AS143" s="167">
        <v>42</v>
      </c>
      <c r="AT143" s="101" t="s">
        <v>232</v>
      </c>
      <c r="AU143" s="515">
        <v>19785</v>
      </c>
      <c r="AV143" s="515">
        <v>9686</v>
      </c>
      <c r="AW143" s="515">
        <v>10099</v>
      </c>
      <c r="AX143" s="518">
        <v>7933</v>
      </c>
      <c r="AY143" s="162" t="s">
        <v>2556</v>
      </c>
      <c r="AZ143" s="163">
        <f t="shared" si="86"/>
        <v>177</v>
      </c>
      <c r="BA143" s="115">
        <v>87</v>
      </c>
      <c r="BB143" s="115">
        <v>90</v>
      </c>
      <c r="BC143" s="116">
        <v>103</v>
      </c>
      <c r="BD143" s="162" t="s">
        <v>4197</v>
      </c>
      <c r="BE143" s="163">
        <v>32</v>
      </c>
      <c r="BF143" s="168">
        <v>15</v>
      </c>
      <c r="BG143" s="168">
        <v>17</v>
      </c>
      <c r="BH143" s="169">
        <v>25</v>
      </c>
    </row>
    <row r="144" spans="1:65" s="178" customFormat="1" ht="14.25" customHeight="1">
      <c r="A144" s="597" t="s">
        <v>4198</v>
      </c>
      <c r="B144" s="537">
        <f t="shared" si="87"/>
        <v>142</v>
      </c>
      <c r="C144" s="538">
        <v>70</v>
      </c>
      <c r="D144" s="538">
        <v>72</v>
      </c>
      <c r="E144" s="605">
        <v>86</v>
      </c>
      <c r="F144" s="591" t="s">
        <v>1677</v>
      </c>
      <c r="G144" s="475">
        <f t="shared" si="81"/>
        <v>113</v>
      </c>
      <c r="H144" s="476">
        <v>52</v>
      </c>
      <c r="I144" s="476">
        <v>61</v>
      </c>
      <c r="J144" s="477">
        <v>57</v>
      </c>
      <c r="K144" s="162" t="s">
        <v>4199</v>
      </c>
      <c r="L144" s="163">
        <f t="shared" si="82"/>
        <v>143</v>
      </c>
      <c r="M144" s="115">
        <v>77</v>
      </c>
      <c r="N144" s="115">
        <v>66</v>
      </c>
      <c r="O144" s="116">
        <v>85</v>
      </c>
      <c r="P144" s="190"/>
      <c r="U144" s="101" t="s">
        <v>484</v>
      </c>
      <c r="V144" s="99">
        <f t="shared" si="83"/>
        <v>6224</v>
      </c>
      <c r="W144" s="99">
        <f>SUM(W145:W168)</f>
        <v>2898</v>
      </c>
      <c r="X144" s="99">
        <f t="shared" ref="X144:Y144" si="90">SUM(X145:X168)</f>
        <v>3326</v>
      </c>
      <c r="Y144" s="100">
        <f t="shared" si="90"/>
        <v>3442</v>
      </c>
      <c r="Z144" s="162" t="s">
        <v>4200</v>
      </c>
      <c r="AA144" s="163">
        <f t="shared" si="84"/>
        <v>88</v>
      </c>
      <c r="AB144" s="411">
        <v>46</v>
      </c>
      <c r="AC144" s="411">
        <v>42</v>
      </c>
      <c r="AD144" s="411">
        <v>44</v>
      </c>
      <c r="AE144" s="101" t="s">
        <v>326</v>
      </c>
      <c r="AF144" s="99">
        <f t="shared" ref="AF144" si="91">SUM(AG144:AH144)</f>
        <v>3233</v>
      </c>
      <c r="AG144" s="99">
        <f>SUM(AG145:AG166)</f>
        <v>1612</v>
      </c>
      <c r="AH144" s="99">
        <f t="shared" ref="AH144:AI144" si="92">SUM(AH145:AH166)</f>
        <v>1621</v>
      </c>
      <c r="AI144" s="100">
        <f t="shared" si="92"/>
        <v>1888</v>
      </c>
      <c r="AJ144" s="162" t="s">
        <v>4202</v>
      </c>
      <c r="AK144" s="163">
        <f t="shared" si="85"/>
        <v>61</v>
      </c>
      <c r="AL144" s="115">
        <v>27</v>
      </c>
      <c r="AM144" s="115">
        <v>34</v>
      </c>
      <c r="AN144" s="116">
        <v>39</v>
      </c>
      <c r="AO144" s="162" t="s">
        <v>1656</v>
      </c>
      <c r="AP144" s="163">
        <f t="shared" si="76"/>
        <v>159</v>
      </c>
      <c r="AQ144" s="166">
        <v>84</v>
      </c>
      <c r="AR144" s="166">
        <v>75</v>
      </c>
      <c r="AS144" s="167">
        <v>90</v>
      </c>
      <c r="AT144" s="162" t="s">
        <v>4203</v>
      </c>
      <c r="AU144" s="168">
        <v>66</v>
      </c>
      <c r="AV144" s="168">
        <v>31</v>
      </c>
      <c r="AW144" s="168">
        <v>35</v>
      </c>
      <c r="AX144" s="169">
        <v>35</v>
      </c>
      <c r="AY144" s="162" t="s">
        <v>2562</v>
      </c>
      <c r="AZ144" s="163">
        <f t="shared" si="86"/>
        <v>167</v>
      </c>
      <c r="BA144" s="115">
        <v>81</v>
      </c>
      <c r="BB144" s="115">
        <v>86</v>
      </c>
      <c r="BC144" s="116">
        <v>95</v>
      </c>
      <c r="BD144" s="162" t="s">
        <v>4204</v>
      </c>
      <c r="BE144" s="163">
        <v>71</v>
      </c>
      <c r="BF144" s="168">
        <v>37</v>
      </c>
      <c r="BG144" s="168">
        <v>34</v>
      </c>
      <c r="BH144" s="169">
        <v>44</v>
      </c>
    </row>
    <row r="145" spans="1:65" s="178" customFormat="1" ht="14.25" customHeight="1">
      <c r="A145" s="597" t="s">
        <v>4205</v>
      </c>
      <c r="B145" s="537">
        <f t="shared" si="87"/>
        <v>138</v>
      </c>
      <c r="C145" s="538">
        <v>68</v>
      </c>
      <c r="D145" s="538">
        <v>70</v>
      </c>
      <c r="E145" s="605">
        <v>74</v>
      </c>
      <c r="F145" s="591" t="s">
        <v>4206</v>
      </c>
      <c r="G145" s="475">
        <f t="shared" si="81"/>
        <v>80</v>
      </c>
      <c r="H145" s="476">
        <v>35</v>
      </c>
      <c r="I145" s="476">
        <v>45</v>
      </c>
      <c r="J145" s="477">
        <v>51</v>
      </c>
      <c r="K145" s="162" t="s">
        <v>4207</v>
      </c>
      <c r="L145" s="163">
        <f t="shared" si="82"/>
        <v>195</v>
      </c>
      <c r="M145" s="115">
        <v>99</v>
      </c>
      <c r="N145" s="115">
        <v>96</v>
      </c>
      <c r="O145" s="116">
        <v>116</v>
      </c>
      <c r="P145" s="190"/>
      <c r="U145" s="162" t="s">
        <v>755</v>
      </c>
      <c r="V145" s="163">
        <f t="shared" si="83"/>
        <v>1263</v>
      </c>
      <c r="W145" s="115">
        <v>556</v>
      </c>
      <c r="X145" s="115">
        <v>707</v>
      </c>
      <c r="Y145" s="116">
        <v>653</v>
      </c>
      <c r="Z145" s="162" t="s">
        <v>4208</v>
      </c>
      <c r="AA145" s="163">
        <f t="shared" si="84"/>
        <v>78</v>
      </c>
      <c r="AB145" s="411">
        <v>35</v>
      </c>
      <c r="AC145" s="411">
        <v>43</v>
      </c>
      <c r="AD145" s="411">
        <v>41</v>
      </c>
      <c r="AE145" s="162" t="s">
        <v>4201</v>
      </c>
      <c r="AF145" s="163">
        <v>226</v>
      </c>
      <c r="AG145" s="115">
        <v>106</v>
      </c>
      <c r="AH145" s="115">
        <v>120</v>
      </c>
      <c r="AI145" s="116">
        <v>125</v>
      </c>
      <c r="AJ145" s="162" t="s">
        <v>4210</v>
      </c>
      <c r="AK145" s="163">
        <f t="shared" si="85"/>
        <v>77</v>
      </c>
      <c r="AL145" s="115">
        <v>42</v>
      </c>
      <c r="AM145" s="115">
        <v>35</v>
      </c>
      <c r="AN145" s="116">
        <v>47</v>
      </c>
      <c r="AO145" s="162" t="s">
        <v>4211</v>
      </c>
      <c r="AP145" s="163">
        <f t="shared" si="76"/>
        <v>132</v>
      </c>
      <c r="AQ145" s="166">
        <v>77</v>
      </c>
      <c r="AR145" s="166">
        <v>55</v>
      </c>
      <c r="AS145" s="167">
        <v>70</v>
      </c>
      <c r="AT145" s="162" t="s">
        <v>4212</v>
      </c>
      <c r="AU145" s="168">
        <v>90</v>
      </c>
      <c r="AV145" s="168">
        <v>43</v>
      </c>
      <c r="AW145" s="168">
        <v>47</v>
      </c>
      <c r="AX145" s="169">
        <v>53</v>
      </c>
      <c r="AY145" s="162" t="s">
        <v>4213</v>
      </c>
      <c r="AZ145" s="163">
        <f t="shared" si="86"/>
        <v>57</v>
      </c>
      <c r="BA145" s="115">
        <v>31</v>
      </c>
      <c r="BB145" s="115">
        <v>26</v>
      </c>
      <c r="BC145" s="116">
        <v>34</v>
      </c>
      <c r="BD145" s="162" t="s">
        <v>4214</v>
      </c>
      <c r="BE145" s="163">
        <v>57</v>
      </c>
      <c r="BF145" s="168">
        <v>26</v>
      </c>
      <c r="BG145" s="168">
        <v>31</v>
      </c>
      <c r="BH145" s="169">
        <v>33</v>
      </c>
    </row>
    <row r="146" spans="1:65" s="178" customFormat="1" ht="14.25" customHeight="1">
      <c r="A146" s="597" t="s">
        <v>995</v>
      </c>
      <c r="B146" s="537">
        <f t="shared" si="87"/>
        <v>38</v>
      </c>
      <c r="C146" s="538">
        <v>21</v>
      </c>
      <c r="D146" s="538">
        <v>17</v>
      </c>
      <c r="E146" s="605">
        <v>24</v>
      </c>
      <c r="F146" s="591" t="s">
        <v>4215</v>
      </c>
      <c r="G146" s="475">
        <f t="shared" si="81"/>
        <v>62</v>
      </c>
      <c r="H146" s="476">
        <v>35</v>
      </c>
      <c r="I146" s="476">
        <v>27</v>
      </c>
      <c r="J146" s="477">
        <v>40</v>
      </c>
      <c r="K146" s="162" t="s">
        <v>2024</v>
      </c>
      <c r="L146" s="163">
        <f t="shared" si="82"/>
        <v>277</v>
      </c>
      <c r="M146" s="115">
        <v>147</v>
      </c>
      <c r="N146" s="115">
        <v>130</v>
      </c>
      <c r="O146" s="116">
        <v>167</v>
      </c>
      <c r="P146" s="190"/>
      <c r="U146" s="162" t="s">
        <v>764</v>
      </c>
      <c r="V146" s="163">
        <f t="shared" si="83"/>
        <v>232</v>
      </c>
      <c r="W146" s="115">
        <v>115</v>
      </c>
      <c r="X146" s="115">
        <v>117</v>
      </c>
      <c r="Y146" s="116">
        <v>129</v>
      </c>
      <c r="Z146" s="162" t="s">
        <v>4216</v>
      </c>
      <c r="AA146" s="163">
        <f t="shared" si="84"/>
        <v>86</v>
      </c>
      <c r="AB146" s="411">
        <v>49</v>
      </c>
      <c r="AC146" s="411">
        <v>37</v>
      </c>
      <c r="AD146" s="411">
        <v>47</v>
      </c>
      <c r="AE146" s="162" t="s">
        <v>4209</v>
      </c>
      <c r="AF146" s="163">
        <v>100</v>
      </c>
      <c r="AG146" s="115">
        <v>46</v>
      </c>
      <c r="AH146" s="115">
        <v>54</v>
      </c>
      <c r="AI146" s="116">
        <v>60</v>
      </c>
      <c r="AJ146" s="162" t="s">
        <v>4218</v>
      </c>
      <c r="AK146" s="163">
        <f t="shared" si="85"/>
        <v>156</v>
      </c>
      <c r="AL146" s="115">
        <v>75</v>
      </c>
      <c r="AM146" s="115">
        <v>81</v>
      </c>
      <c r="AN146" s="116">
        <v>92</v>
      </c>
      <c r="AO146" s="162" t="s">
        <v>4219</v>
      </c>
      <c r="AP146" s="163">
        <f t="shared" si="76"/>
        <v>79</v>
      </c>
      <c r="AQ146" s="166">
        <v>46</v>
      </c>
      <c r="AR146" s="166">
        <v>33</v>
      </c>
      <c r="AS146" s="167">
        <v>46</v>
      </c>
      <c r="AT146" s="162" t="s">
        <v>4220</v>
      </c>
      <c r="AU146" s="168">
        <v>95</v>
      </c>
      <c r="AV146" s="168">
        <v>52</v>
      </c>
      <c r="AW146" s="168">
        <v>43</v>
      </c>
      <c r="AX146" s="169">
        <v>55</v>
      </c>
      <c r="AY146" s="162" t="s">
        <v>4221</v>
      </c>
      <c r="AZ146" s="163">
        <f t="shared" si="86"/>
        <v>61</v>
      </c>
      <c r="BA146" s="115">
        <v>27</v>
      </c>
      <c r="BB146" s="115">
        <v>34</v>
      </c>
      <c r="BC146" s="116">
        <v>36</v>
      </c>
      <c r="BD146" s="162" t="s">
        <v>4222</v>
      </c>
      <c r="BE146" s="163">
        <v>98</v>
      </c>
      <c r="BF146" s="168">
        <v>41</v>
      </c>
      <c r="BG146" s="168">
        <v>57</v>
      </c>
      <c r="BH146" s="169">
        <v>54</v>
      </c>
    </row>
    <row r="147" spans="1:65" s="178" customFormat="1" ht="14.25" customHeight="1">
      <c r="A147" s="597" t="s">
        <v>1003</v>
      </c>
      <c r="B147" s="537">
        <f t="shared" si="87"/>
        <v>73</v>
      </c>
      <c r="C147" s="538">
        <v>33</v>
      </c>
      <c r="D147" s="538">
        <v>40</v>
      </c>
      <c r="E147" s="605">
        <v>42</v>
      </c>
      <c r="F147" s="591" t="s">
        <v>514</v>
      </c>
      <c r="G147" s="475">
        <f t="shared" si="81"/>
        <v>82</v>
      </c>
      <c r="H147" s="476">
        <v>41</v>
      </c>
      <c r="I147" s="476">
        <v>41</v>
      </c>
      <c r="J147" s="477">
        <v>56</v>
      </c>
      <c r="K147" s="162" t="s">
        <v>2032</v>
      </c>
      <c r="L147" s="163">
        <f t="shared" si="82"/>
        <v>105</v>
      </c>
      <c r="M147" s="115">
        <v>50</v>
      </c>
      <c r="N147" s="115">
        <v>55</v>
      </c>
      <c r="O147" s="116">
        <v>64</v>
      </c>
      <c r="P147" s="190"/>
      <c r="U147" s="162" t="s">
        <v>773</v>
      </c>
      <c r="V147" s="163">
        <f t="shared" si="83"/>
        <v>322</v>
      </c>
      <c r="W147" s="115">
        <v>161</v>
      </c>
      <c r="X147" s="115">
        <v>161</v>
      </c>
      <c r="Y147" s="116">
        <v>192</v>
      </c>
      <c r="Z147" s="162" t="s">
        <v>4223</v>
      </c>
      <c r="AA147" s="163">
        <f t="shared" si="84"/>
        <v>151</v>
      </c>
      <c r="AB147" s="411">
        <v>82</v>
      </c>
      <c r="AC147" s="411">
        <v>69</v>
      </c>
      <c r="AD147" s="411">
        <v>95</v>
      </c>
      <c r="AE147" s="162" t="s">
        <v>4217</v>
      </c>
      <c r="AF147" s="163">
        <v>197</v>
      </c>
      <c r="AG147" s="115">
        <v>106</v>
      </c>
      <c r="AH147" s="115">
        <v>91</v>
      </c>
      <c r="AI147" s="116">
        <v>105</v>
      </c>
      <c r="AJ147" s="162" t="s">
        <v>4225</v>
      </c>
      <c r="AK147" s="163">
        <f t="shared" si="85"/>
        <v>74</v>
      </c>
      <c r="AL147" s="115">
        <v>43</v>
      </c>
      <c r="AM147" s="115">
        <v>31</v>
      </c>
      <c r="AN147" s="116">
        <v>43</v>
      </c>
      <c r="AO147" s="162" t="s">
        <v>1348</v>
      </c>
      <c r="AP147" s="163">
        <f t="shared" si="76"/>
        <v>89</v>
      </c>
      <c r="AQ147" s="166">
        <v>49</v>
      </c>
      <c r="AR147" s="166">
        <v>40</v>
      </c>
      <c r="AS147" s="167">
        <v>60</v>
      </c>
      <c r="AT147" s="162" t="s">
        <v>4226</v>
      </c>
      <c r="AU147" s="168">
        <v>138</v>
      </c>
      <c r="AV147" s="168">
        <v>71</v>
      </c>
      <c r="AW147" s="168">
        <v>67</v>
      </c>
      <c r="AX147" s="169">
        <v>80</v>
      </c>
      <c r="AY147" s="162" t="s">
        <v>4227</v>
      </c>
      <c r="AZ147" s="163">
        <f t="shared" si="86"/>
        <v>90</v>
      </c>
      <c r="BA147" s="115">
        <v>42</v>
      </c>
      <c r="BB147" s="115">
        <v>48</v>
      </c>
      <c r="BC147" s="116">
        <v>54</v>
      </c>
      <c r="BD147" s="162" t="s">
        <v>4228</v>
      </c>
      <c r="BE147" s="163">
        <v>82</v>
      </c>
      <c r="BF147" s="168">
        <v>37</v>
      </c>
      <c r="BG147" s="168">
        <v>45</v>
      </c>
      <c r="BH147" s="169">
        <v>48</v>
      </c>
    </row>
    <row r="148" spans="1:65" s="178" customFormat="1" ht="14.25" customHeight="1">
      <c r="A148" s="597" t="s">
        <v>4229</v>
      </c>
      <c r="B148" s="537">
        <f t="shared" si="87"/>
        <v>51</v>
      </c>
      <c r="C148" s="538">
        <v>21</v>
      </c>
      <c r="D148" s="538">
        <v>30</v>
      </c>
      <c r="E148" s="605">
        <v>28</v>
      </c>
      <c r="F148" s="591" t="s">
        <v>4230</v>
      </c>
      <c r="G148" s="475">
        <f t="shared" si="81"/>
        <v>66</v>
      </c>
      <c r="H148" s="476">
        <v>35</v>
      </c>
      <c r="I148" s="476">
        <v>31</v>
      </c>
      <c r="J148" s="477">
        <v>38</v>
      </c>
      <c r="K148" s="162" t="s">
        <v>1019</v>
      </c>
      <c r="L148" s="163">
        <f t="shared" si="82"/>
        <v>88</v>
      </c>
      <c r="M148" s="115">
        <v>53</v>
      </c>
      <c r="N148" s="115">
        <v>35</v>
      </c>
      <c r="O148" s="116">
        <v>51</v>
      </c>
      <c r="P148" s="190"/>
      <c r="U148" s="162" t="s">
        <v>782</v>
      </c>
      <c r="V148" s="163">
        <f t="shared" si="83"/>
        <v>349</v>
      </c>
      <c r="W148" s="115">
        <v>160</v>
      </c>
      <c r="X148" s="115">
        <v>189</v>
      </c>
      <c r="Y148" s="116">
        <v>207</v>
      </c>
      <c r="Z148" s="162" t="s">
        <v>4231</v>
      </c>
      <c r="AA148" s="163">
        <f t="shared" si="84"/>
        <v>172</v>
      </c>
      <c r="AB148" s="411">
        <v>84</v>
      </c>
      <c r="AC148" s="411">
        <v>88</v>
      </c>
      <c r="AD148" s="411">
        <v>102</v>
      </c>
      <c r="AE148" s="162" t="s">
        <v>4224</v>
      </c>
      <c r="AF148" s="163">
        <v>95</v>
      </c>
      <c r="AG148" s="115">
        <v>54</v>
      </c>
      <c r="AH148" s="115">
        <v>41</v>
      </c>
      <c r="AI148" s="116">
        <v>60</v>
      </c>
      <c r="AJ148" s="162" t="s">
        <v>4233</v>
      </c>
      <c r="AK148" s="163">
        <f t="shared" si="85"/>
        <v>80</v>
      </c>
      <c r="AL148" s="115">
        <v>40</v>
      </c>
      <c r="AM148" s="115">
        <v>40</v>
      </c>
      <c r="AN148" s="116">
        <v>48</v>
      </c>
      <c r="AO148" s="162" t="s">
        <v>642</v>
      </c>
      <c r="AP148" s="163">
        <f t="shared" si="76"/>
        <v>165</v>
      </c>
      <c r="AQ148" s="166">
        <v>84</v>
      </c>
      <c r="AR148" s="166">
        <v>81</v>
      </c>
      <c r="AS148" s="167">
        <v>103</v>
      </c>
      <c r="AT148" s="162" t="s">
        <v>4234</v>
      </c>
      <c r="AU148" s="168">
        <v>107</v>
      </c>
      <c r="AV148" s="168">
        <v>53</v>
      </c>
      <c r="AW148" s="168">
        <v>54</v>
      </c>
      <c r="AX148" s="169">
        <v>58</v>
      </c>
      <c r="AY148" s="162" t="s">
        <v>4235</v>
      </c>
      <c r="AZ148" s="163">
        <f t="shared" si="86"/>
        <v>164</v>
      </c>
      <c r="BA148" s="115">
        <v>89</v>
      </c>
      <c r="BB148" s="115">
        <v>75</v>
      </c>
      <c r="BC148" s="116">
        <v>96</v>
      </c>
      <c r="BD148" s="162" t="s">
        <v>4236</v>
      </c>
      <c r="BE148" s="163">
        <v>71</v>
      </c>
      <c r="BF148" s="168">
        <v>34</v>
      </c>
      <c r="BG148" s="168">
        <v>37</v>
      </c>
      <c r="BH148" s="169">
        <v>48</v>
      </c>
    </row>
    <row r="149" spans="1:65" s="178" customFormat="1" ht="14.25" customHeight="1">
      <c r="A149" s="597" t="s">
        <v>4237</v>
      </c>
      <c r="B149" s="537">
        <f t="shared" si="87"/>
        <v>61</v>
      </c>
      <c r="C149" s="538">
        <v>30</v>
      </c>
      <c r="D149" s="538">
        <v>31</v>
      </c>
      <c r="E149" s="605">
        <v>37</v>
      </c>
      <c r="F149" s="591" t="s">
        <v>4238</v>
      </c>
      <c r="G149" s="475">
        <f t="shared" si="81"/>
        <v>47</v>
      </c>
      <c r="H149" s="476">
        <v>24</v>
      </c>
      <c r="I149" s="476">
        <v>23</v>
      </c>
      <c r="J149" s="477">
        <v>28</v>
      </c>
      <c r="K149" s="174" t="s">
        <v>1028</v>
      </c>
      <c r="L149" s="175">
        <f t="shared" si="82"/>
        <v>107</v>
      </c>
      <c r="M149" s="176">
        <v>53</v>
      </c>
      <c r="N149" s="176">
        <v>54</v>
      </c>
      <c r="O149" s="177">
        <v>69</v>
      </c>
      <c r="P149" s="190"/>
      <c r="U149" s="162" t="s">
        <v>4239</v>
      </c>
      <c r="V149" s="163">
        <f t="shared" si="83"/>
        <v>766</v>
      </c>
      <c r="W149" s="115">
        <v>361</v>
      </c>
      <c r="X149" s="115">
        <v>405</v>
      </c>
      <c r="Y149" s="116">
        <v>426</v>
      </c>
      <c r="Z149" s="162" t="s">
        <v>4240</v>
      </c>
      <c r="AA149" s="163">
        <f t="shared" si="84"/>
        <v>170</v>
      </c>
      <c r="AB149" s="411">
        <v>81</v>
      </c>
      <c r="AC149" s="411">
        <v>89</v>
      </c>
      <c r="AD149" s="411">
        <v>101</v>
      </c>
      <c r="AE149" s="162" t="s">
        <v>4232</v>
      </c>
      <c r="AF149" s="163">
        <v>107</v>
      </c>
      <c r="AG149" s="115">
        <v>51</v>
      </c>
      <c r="AH149" s="115">
        <v>56</v>
      </c>
      <c r="AI149" s="116">
        <v>67</v>
      </c>
      <c r="AJ149" s="162" t="s">
        <v>4242</v>
      </c>
      <c r="AK149" s="163">
        <f t="shared" si="85"/>
        <v>100</v>
      </c>
      <c r="AL149" s="115">
        <v>57</v>
      </c>
      <c r="AM149" s="115">
        <v>43</v>
      </c>
      <c r="AN149" s="116">
        <v>66</v>
      </c>
      <c r="AO149" s="162" t="s">
        <v>4243</v>
      </c>
      <c r="AP149" s="163">
        <f t="shared" si="76"/>
        <v>241</v>
      </c>
      <c r="AQ149" s="166">
        <v>128</v>
      </c>
      <c r="AR149" s="166">
        <v>113</v>
      </c>
      <c r="AS149" s="167">
        <v>136</v>
      </c>
      <c r="AT149" s="94" t="s">
        <v>4244</v>
      </c>
      <c r="AU149" s="183">
        <v>159</v>
      </c>
      <c r="AV149" s="183">
        <v>100</v>
      </c>
      <c r="AW149" s="183">
        <v>59</v>
      </c>
      <c r="AX149" s="184">
        <v>146</v>
      </c>
      <c r="AY149" s="162" t="s">
        <v>4245</v>
      </c>
      <c r="AZ149" s="163">
        <f t="shared" si="86"/>
        <v>119</v>
      </c>
      <c r="BA149" s="115">
        <v>54</v>
      </c>
      <c r="BB149" s="115">
        <v>65</v>
      </c>
      <c r="BC149" s="116">
        <v>75</v>
      </c>
      <c r="BD149" s="162" t="s">
        <v>4246</v>
      </c>
      <c r="BE149" s="163">
        <v>57</v>
      </c>
      <c r="BF149" s="168">
        <v>27</v>
      </c>
      <c r="BG149" s="168">
        <v>30</v>
      </c>
      <c r="BH149" s="169">
        <v>37</v>
      </c>
    </row>
    <row r="150" spans="1:65" s="173" customFormat="1" ht="14.25" customHeight="1">
      <c r="A150" s="597" t="s">
        <v>4247</v>
      </c>
      <c r="B150" s="537">
        <f t="shared" si="87"/>
        <v>55</v>
      </c>
      <c r="C150" s="538">
        <v>26</v>
      </c>
      <c r="D150" s="538">
        <v>29</v>
      </c>
      <c r="E150" s="605">
        <v>33</v>
      </c>
      <c r="F150" s="591" t="s">
        <v>4248</v>
      </c>
      <c r="G150" s="475">
        <f t="shared" si="81"/>
        <v>93</v>
      </c>
      <c r="H150" s="476">
        <v>45</v>
      </c>
      <c r="I150" s="476">
        <v>48</v>
      </c>
      <c r="J150" s="477">
        <v>54</v>
      </c>
      <c r="K150" s="190"/>
      <c r="L150" s="67"/>
      <c r="M150" s="67"/>
      <c r="N150" s="67"/>
      <c r="O150" s="67"/>
      <c r="P150" s="190"/>
      <c r="Q150" s="178"/>
      <c r="R150" s="178"/>
      <c r="S150" s="178"/>
      <c r="T150" s="178"/>
      <c r="U150" s="162" t="s">
        <v>4249</v>
      </c>
      <c r="V150" s="163">
        <f t="shared" si="83"/>
        <v>266</v>
      </c>
      <c r="W150" s="115">
        <v>125</v>
      </c>
      <c r="X150" s="115">
        <v>141</v>
      </c>
      <c r="Y150" s="116">
        <v>161</v>
      </c>
      <c r="Z150" s="162" t="s">
        <v>4250</v>
      </c>
      <c r="AA150" s="163">
        <f t="shared" si="84"/>
        <v>94</v>
      </c>
      <c r="AB150" s="411">
        <v>46</v>
      </c>
      <c r="AC150" s="411">
        <v>48</v>
      </c>
      <c r="AD150" s="411">
        <v>58</v>
      </c>
      <c r="AE150" s="162" t="s">
        <v>4241</v>
      </c>
      <c r="AF150" s="163">
        <v>97</v>
      </c>
      <c r="AG150" s="115">
        <v>45</v>
      </c>
      <c r="AH150" s="115">
        <v>52</v>
      </c>
      <c r="AI150" s="116">
        <v>64</v>
      </c>
      <c r="AJ150" s="162" t="s">
        <v>4113</v>
      </c>
      <c r="AK150" s="163">
        <f t="shared" si="85"/>
        <v>124</v>
      </c>
      <c r="AL150" s="115">
        <v>66</v>
      </c>
      <c r="AM150" s="115">
        <v>58</v>
      </c>
      <c r="AN150" s="116">
        <v>77</v>
      </c>
      <c r="AO150" s="162" t="s">
        <v>4252</v>
      </c>
      <c r="AP150" s="163">
        <f t="shared" si="76"/>
        <v>151</v>
      </c>
      <c r="AQ150" s="166">
        <v>65</v>
      </c>
      <c r="AR150" s="166">
        <v>86</v>
      </c>
      <c r="AS150" s="167">
        <v>108</v>
      </c>
      <c r="AT150" s="94" t="s">
        <v>4253</v>
      </c>
      <c r="AU150" s="183">
        <v>105</v>
      </c>
      <c r="AV150" s="183">
        <v>57</v>
      </c>
      <c r="AW150" s="183">
        <v>48</v>
      </c>
      <c r="AX150" s="184">
        <v>65</v>
      </c>
      <c r="AY150" s="162" t="s">
        <v>4254</v>
      </c>
      <c r="AZ150" s="163">
        <f t="shared" si="86"/>
        <v>149</v>
      </c>
      <c r="BA150" s="115">
        <v>74</v>
      </c>
      <c r="BB150" s="115">
        <v>75</v>
      </c>
      <c r="BC150" s="116">
        <v>86</v>
      </c>
      <c r="BD150" s="101" t="s">
        <v>225</v>
      </c>
      <c r="BE150" s="99">
        <v>6241</v>
      </c>
      <c r="BF150" s="99">
        <v>3212</v>
      </c>
      <c r="BG150" s="99">
        <v>3029</v>
      </c>
      <c r="BH150" s="100">
        <v>3574</v>
      </c>
      <c r="BI150" s="178"/>
      <c r="BJ150" s="178"/>
      <c r="BK150" s="178"/>
      <c r="BL150" s="178"/>
      <c r="BM150" s="178"/>
    </row>
    <row r="151" spans="1:65" s="173" customFormat="1" ht="14.25" customHeight="1">
      <c r="A151" s="597" t="s">
        <v>1436</v>
      </c>
      <c r="B151" s="537">
        <f t="shared" si="87"/>
        <v>111</v>
      </c>
      <c r="C151" s="538">
        <v>65</v>
      </c>
      <c r="D151" s="538">
        <v>46</v>
      </c>
      <c r="E151" s="605">
        <v>63</v>
      </c>
      <c r="F151" s="591" t="s">
        <v>4255</v>
      </c>
      <c r="G151" s="475">
        <f t="shared" si="81"/>
        <v>133</v>
      </c>
      <c r="H151" s="476">
        <v>73</v>
      </c>
      <c r="I151" s="476">
        <v>60</v>
      </c>
      <c r="J151" s="477">
        <v>83</v>
      </c>
      <c r="K151" s="190"/>
      <c r="L151" s="67"/>
      <c r="M151" s="67"/>
      <c r="N151" s="67"/>
      <c r="O151" s="67"/>
      <c r="P151" s="190"/>
      <c r="Q151" s="178"/>
      <c r="R151" s="178"/>
      <c r="S151" s="178"/>
      <c r="T151" s="178"/>
      <c r="U151" s="162" t="s">
        <v>4256</v>
      </c>
      <c r="V151" s="163">
        <f t="shared" si="83"/>
        <v>103</v>
      </c>
      <c r="W151" s="115">
        <v>49</v>
      </c>
      <c r="X151" s="115">
        <v>54</v>
      </c>
      <c r="Y151" s="116">
        <v>67</v>
      </c>
      <c r="Z151" s="162" t="s">
        <v>4257</v>
      </c>
      <c r="AA151" s="163">
        <f t="shared" si="84"/>
        <v>166</v>
      </c>
      <c r="AB151" s="411">
        <v>77</v>
      </c>
      <c r="AC151" s="411">
        <v>89</v>
      </c>
      <c r="AD151" s="411">
        <v>98</v>
      </c>
      <c r="AE151" s="162" t="s">
        <v>4251</v>
      </c>
      <c r="AF151" s="163">
        <v>77</v>
      </c>
      <c r="AG151" s="115">
        <v>35</v>
      </c>
      <c r="AH151" s="115">
        <v>42</v>
      </c>
      <c r="AI151" s="116">
        <v>47</v>
      </c>
      <c r="AJ151" s="162" t="s">
        <v>4121</v>
      </c>
      <c r="AK151" s="163">
        <f t="shared" si="85"/>
        <v>45</v>
      </c>
      <c r="AL151" s="115">
        <v>24</v>
      </c>
      <c r="AM151" s="115">
        <v>21</v>
      </c>
      <c r="AN151" s="116">
        <v>31</v>
      </c>
      <c r="AO151" s="162" t="s">
        <v>1936</v>
      </c>
      <c r="AP151" s="163">
        <f t="shared" si="76"/>
        <v>247</v>
      </c>
      <c r="AQ151" s="166">
        <v>140</v>
      </c>
      <c r="AR151" s="166">
        <v>107</v>
      </c>
      <c r="AS151" s="167">
        <v>148</v>
      </c>
      <c r="AT151" s="94" t="s">
        <v>4258</v>
      </c>
      <c r="AU151" s="183">
        <v>180</v>
      </c>
      <c r="AV151" s="183">
        <v>94</v>
      </c>
      <c r="AW151" s="183">
        <v>86</v>
      </c>
      <c r="AX151" s="184">
        <v>103</v>
      </c>
      <c r="AY151" s="162" t="s">
        <v>4259</v>
      </c>
      <c r="AZ151" s="163">
        <f t="shared" si="86"/>
        <v>109</v>
      </c>
      <c r="BA151" s="115">
        <v>60</v>
      </c>
      <c r="BB151" s="115">
        <v>49</v>
      </c>
      <c r="BC151" s="116">
        <v>63</v>
      </c>
      <c r="BD151" s="162" t="s">
        <v>4260</v>
      </c>
      <c r="BE151" s="163">
        <v>558</v>
      </c>
      <c r="BF151" s="192">
        <v>283</v>
      </c>
      <c r="BG151" s="192">
        <v>275</v>
      </c>
      <c r="BH151" s="193">
        <v>305</v>
      </c>
      <c r="BI151" s="178"/>
      <c r="BJ151" s="178"/>
      <c r="BK151" s="178"/>
      <c r="BL151" s="178"/>
      <c r="BM151" s="178"/>
    </row>
    <row r="152" spans="1:65" s="178" customFormat="1" ht="14.25" customHeight="1">
      <c r="A152" s="597" t="s">
        <v>1445</v>
      </c>
      <c r="B152" s="537">
        <f t="shared" si="87"/>
        <v>117</v>
      </c>
      <c r="C152" s="538">
        <v>55</v>
      </c>
      <c r="D152" s="538">
        <v>62</v>
      </c>
      <c r="E152" s="605">
        <v>70</v>
      </c>
      <c r="F152" s="591" t="s">
        <v>4261</v>
      </c>
      <c r="G152" s="475">
        <f t="shared" si="81"/>
        <v>132</v>
      </c>
      <c r="H152" s="476">
        <v>56</v>
      </c>
      <c r="I152" s="476">
        <v>76</v>
      </c>
      <c r="J152" s="477">
        <v>79</v>
      </c>
      <c r="K152" s="190"/>
      <c r="L152" s="67"/>
      <c r="M152" s="67"/>
      <c r="N152" s="67"/>
      <c r="O152" s="67"/>
      <c r="P152" s="190"/>
      <c r="U152" s="162" t="s">
        <v>4262</v>
      </c>
      <c r="V152" s="163">
        <f t="shared" si="83"/>
        <v>712</v>
      </c>
      <c r="W152" s="115">
        <v>343</v>
      </c>
      <c r="X152" s="115">
        <v>369</v>
      </c>
      <c r="Y152" s="116">
        <v>325</v>
      </c>
      <c r="Z152" s="162" t="s">
        <v>4263</v>
      </c>
      <c r="AA152" s="163">
        <f t="shared" si="84"/>
        <v>211</v>
      </c>
      <c r="AB152" s="411">
        <v>106</v>
      </c>
      <c r="AC152" s="411">
        <v>105</v>
      </c>
      <c r="AD152" s="411">
        <v>120</v>
      </c>
      <c r="AE152" s="162" t="s">
        <v>706</v>
      </c>
      <c r="AF152" s="163">
        <v>108</v>
      </c>
      <c r="AG152" s="115">
        <v>57</v>
      </c>
      <c r="AH152" s="115">
        <v>51</v>
      </c>
      <c r="AI152" s="116">
        <v>64</v>
      </c>
      <c r="AJ152" s="162" t="s">
        <v>4265</v>
      </c>
      <c r="AK152" s="163">
        <f t="shared" si="85"/>
        <v>55</v>
      </c>
      <c r="AL152" s="115">
        <v>28</v>
      </c>
      <c r="AM152" s="115">
        <v>27</v>
      </c>
      <c r="AN152" s="116">
        <v>38</v>
      </c>
      <c r="AO152" s="162" t="s">
        <v>1942</v>
      </c>
      <c r="AP152" s="163">
        <f t="shared" si="76"/>
        <v>53</v>
      </c>
      <c r="AQ152" s="166">
        <v>23</v>
      </c>
      <c r="AR152" s="166">
        <v>30</v>
      </c>
      <c r="AS152" s="167">
        <v>38</v>
      </c>
      <c r="AT152" s="94" t="s">
        <v>4266</v>
      </c>
      <c r="AU152" s="183">
        <v>34</v>
      </c>
      <c r="AV152" s="183">
        <v>18</v>
      </c>
      <c r="AW152" s="183">
        <v>16</v>
      </c>
      <c r="AX152" s="184">
        <v>23</v>
      </c>
      <c r="AY152" s="162" t="s">
        <v>4267</v>
      </c>
      <c r="AZ152" s="163">
        <f t="shared" si="86"/>
        <v>148</v>
      </c>
      <c r="BA152" s="115">
        <v>76</v>
      </c>
      <c r="BB152" s="115">
        <v>72</v>
      </c>
      <c r="BC152" s="116">
        <v>86</v>
      </c>
      <c r="BD152" s="162" t="s">
        <v>4268</v>
      </c>
      <c r="BE152" s="163">
        <v>513</v>
      </c>
      <c r="BF152" s="192">
        <v>245</v>
      </c>
      <c r="BG152" s="192">
        <v>268</v>
      </c>
      <c r="BH152" s="193">
        <v>335</v>
      </c>
    </row>
    <row r="153" spans="1:65" s="178" customFormat="1" ht="14.25" customHeight="1">
      <c r="A153" s="597" t="s">
        <v>4269</v>
      </c>
      <c r="B153" s="537">
        <f t="shared" si="87"/>
        <v>51</v>
      </c>
      <c r="C153" s="538">
        <v>27</v>
      </c>
      <c r="D153" s="538">
        <v>24</v>
      </c>
      <c r="E153" s="605">
        <v>31</v>
      </c>
      <c r="F153" s="592" t="s">
        <v>461</v>
      </c>
      <c r="G153" s="479">
        <f t="shared" si="81"/>
        <v>4204</v>
      </c>
      <c r="H153" s="479">
        <f>SUM(H154:H192)</f>
        <v>2058</v>
      </c>
      <c r="I153" s="479">
        <f t="shared" ref="I153:J153" si="93">SUM(I154:I192)</f>
        <v>2146</v>
      </c>
      <c r="J153" s="480">
        <f t="shared" si="93"/>
        <v>2508</v>
      </c>
      <c r="K153" s="190"/>
      <c r="L153" s="67"/>
      <c r="M153" s="67"/>
      <c r="N153" s="67"/>
      <c r="O153" s="67"/>
      <c r="P153" s="190"/>
      <c r="U153" s="162" t="s">
        <v>4270</v>
      </c>
      <c r="V153" s="163">
        <f t="shared" si="83"/>
        <v>109</v>
      </c>
      <c r="W153" s="115">
        <v>52</v>
      </c>
      <c r="X153" s="115">
        <v>57</v>
      </c>
      <c r="Y153" s="116">
        <v>64</v>
      </c>
      <c r="Z153" s="162" t="s">
        <v>2024</v>
      </c>
      <c r="AA153" s="163">
        <f t="shared" si="84"/>
        <v>140</v>
      </c>
      <c r="AB153" s="411">
        <v>70</v>
      </c>
      <c r="AC153" s="411">
        <v>70</v>
      </c>
      <c r="AD153" s="411">
        <v>77</v>
      </c>
      <c r="AE153" s="162" t="s">
        <v>4264</v>
      </c>
      <c r="AF153" s="163">
        <v>132</v>
      </c>
      <c r="AG153" s="115">
        <v>69</v>
      </c>
      <c r="AH153" s="115">
        <v>63</v>
      </c>
      <c r="AI153" s="116">
        <v>78</v>
      </c>
      <c r="AJ153" s="162" t="s">
        <v>4272</v>
      </c>
      <c r="AK153" s="163">
        <f t="shared" si="85"/>
        <v>58</v>
      </c>
      <c r="AL153" s="115">
        <v>31</v>
      </c>
      <c r="AM153" s="115">
        <v>27</v>
      </c>
      <c r="AN153" s="116">
        <v>41</v>
      </c>
      <c r="AO153" s="101" t="s">
        <v>341</v>
      </c>
      <c r="AP153" s="99">
        <f t="shared" si="76"/>
        <v>5317</v>
      </c>
      <c r="AQ153" s="99">
        <f>SUM(AQ154:AQ169)</f>
        <v>2716</v>
      </c>
      <c r="AR153" s="99">
        <f t="shared" ref="AR153:AS153" si="94">SUM(AR154:AR169)</f>
        <v>2601</v>
      </c>
      <c r="AS153" s="100">
        <f t="shared" si="94"/>
        <v>2989</v>
      </c>
      <c r="AT153" s="94" t="s">
        <v>3617</v>
      </c>
      <c r="AU153" s="183">
        <v>240</v>
      </c>
      <c r="AV153" s="183">
        <v>120</v>
      </c>
      <c r="AW153" s="183">
        <v>120</v>
      </c>
      <c r="AX153" s="184">
        <v>128</v>
      </c>
      <c r="AY153" s="162" t="s">
        <v>4273</v>
      </c>
      <c r="AZ153" s="163">
        <f t="shared" si="86"/>
        <v>137</v>
      </c>
      <c r="BA153" s="115">
        <v>73</v>
      </c>
      <c r="BB153" s="115">
        <v>64</v>
      </c>
      <c r="BC153" s="116">
        <v>78</v>
      </c>
      <c r="BD153" s="162" t="s">
        <v>4274</v>
      </c>
      <c r="BE153" s="163">
        <v>720</v>
      </c>
      <c r="BF153" s="192">
        <v>370</v>
      </c>
      <c r="BG153" s="192">
        <v>350</v>
      </c>
      <c r="BH153" s="193">
        <v>407</v>
      </c>
    </row>
    <row r="154" spans="1:65" s="178" customFormat="1" ht="14.25" customHeight="1">
      <c r="A154" s="597" t="s">
        <v>4275</v>
      </c>
      <c r="B154" s="537">
        <f t="shared" si="87"/>
        <v>74</v>
      </c>
      <c r="C154" s="538">
        <v>35</v>
      </c>
      <c r="D154" s="538">
        <v>39</v>
      </c>
      <c r="E154" s="605">
        <v>48</v>
      </c>
      <c r="F154" s="591" t="s">
        <v>4276</v>
      </c>
      <c r="G154" s="475">
        <f t="shared" si="81"/>
        <v>90</v>
      </c>
      <c r="H154" s="486">
        <v>41</v>
      </c>
      <c r="I154" s="486">
        <v>49</v>
      </c>
      <c r="J154" s="487">
        <v>56</v>
      </c>
      <c r="K154" s="190"/>
      <c r="L154" s="67"/>
      <c r="M154" s="67"/>
      <c r="N154" s="67"/>
      <c r="O154" s="67"/>
      <c r="P154" s="190"/>
      <c r="U154" s="162" t="s">
        <v>4277</v>
      </c>
      <c r="V154" s="163">
        <f t="shared" si="83"/>
        <v>143</v>
      </c>
      <c r="W154" s="115">
        <v>58</v>
      </c>
      <c r="X154" s="115">
        <v>85</v>
      </c>
      <c r="Y154" s="116">
        <v>90</v>
      </c>
      <c r="Z154" s="162" t="s">
        <v>2032</v>
      </c>
      <c r="AA154" s="163">
        <f t="shared" si="84"/>
        <v>150</v>
      </c>
      <c r="AB154" s="411">
        <v>77</v>
      </c>
      <c r="AC154" s="411">
        <v>73</v>
      </c>
      <c r="AD154" s="411">
        <v>86</v>
      </c>
      <c r="AE154" s="162" t="s">
        <v>4271</v>
      </c>
      <c r="AF154" s="163">
        <v>249</v>
      </c>
      <c r="AG154" s="115">
        <v>111</v>
      </c>
      <c r="AH154" s="115">
        <v>138</v>
      </c>
      <c r="AI154" s="116">
        <v>103</v>
      </c>
      <c r="AJ154" s="162" t="s">
        <v>4279</v>
      </c>
      <c r="AK154" s="163">
        <f t="shared" si="85"/>
        <v>127</v>
      </c>
      <c r="AL154" s="115">
        <v>64</v>
      </c>
      <c r="AM154" s="115">
        <v>63</v>
      </c>
      <c r="AN154" s="116">
        <v>95</v>
      </c>
      <c r="AO154" s="162" t="s">
        <v>4280</v>
      </c>
      <c r="AP154" s="623">
        <f t="shared" si="76"/>
        <v>307</v>
      </c>
      <c r="AQ154" s="624">
        <v>150</v>
      </c>
      <c r="AR154" s="624">
        <v>157</v>
      </c>
      <c r="AS154" s="625">
        <v>189</v>
      </c>
      <c r="AT154" s="94" t="s">
        <v>4281</v>
      </c>
      <c r="AU154" s="183">
        <v>107</v>
      </c>
      <c r="AV154" s="183">
        <v>62</v>
      </c>
      <c r="AW154" s="183">
        <v>45</v>
      </c>
      <c r="AX154" s="184">
        <v>60</v>
      </c>
      <c r="AY154" s="162" t="s">
        <v>4282</v>
      </c>
      <c r="AZ154" s="163">
        <f t="shared" si="86"/>
        <v>124</v>
      </c>
      <c r="BA154" s="115">
        <v>70</v>
      </c>
      <c r="BB154" s="115">
        <v>54</v>
      </c>
      <c r="BC154" s="116">
        <v>74</v>
      </c>
      <c r="BD154" s="162" t="s">
        <v>4283</v>
      </c>
      <c r="BE154" s="163">
        <v>459</v>
      </c>
      <c r="BF154" s="192">
        <v>234</v>
      </c>
      <c r="BG154" s="192">
        <v>225</v>
      </c>
      <c r="BH154" s="193">
        <v>289</v>
      </c>
    </row>
    <row r="155" spans="1:65" s="178" customFormat="1" ht="14.25" customHeight="1">
      <c r="A155" s="597" t="s">
        <v>4284</v>
      </c>
      <c r="B155" s="537">
        <f t="shared" si="87"/>
        <v>100</v>
      </c>
      <c r="C155" s="538">
        <v>53</v>
      </c>
      <c r="D155" s="538">
        <v>47</v>
      </c>
      <c r="E155" s="605">
        <v>60</v>
      </c>
      <c r="F155" s="591" t="s">
        <v>4285</v>
      </c>
      <c r="G155" s="475">
        <f t="shared" si="81"/>
        <v>159</v>
      </c>
      <c r="H155" s="486">
        <v>74</v>
      </c>
      <c r="I155" s="486">
        <v>85</v>
      </c>
      <c r="J155" s="487">
        <v>96</v>
      </c>
      <c r="K155" s="190"/>
      <c r="L155" s="67"/>
      <c r="M155" s="67"/>
      <c r="N155" s="67"/>
      <c r="O155" s="67"/>
      <c r="P155" s="190"/>
      <c r="U155" s="162" t="s">
        <v>4286</v>
      </c>
      <c r="V155" s="163">
        <f t="shared" si="83"/>
        <v>116</v>
      </c>
      <c r="W155" s="115">
        <v>55</v>
      </c>
      <c r="X155" s="115">
        <v>61</v>
      </c>
      <c r="Y155" s="116">
        <v>74</v>
      </c>
      <c r="Z155" s="162" t="s">
        <v>4287</v>
      </c>
      <c r="AA155" s="163">
        <f t="shared" si="84"/>
        <v>74</v>
      </c>
      <c r="AB155" s="411">
        <v>37</v>
      </c>
      <c r="AC155" s="411">
        <v>37</v>
      </c>
      <c r="AD155" s="411">
        <v>45</v>
      </c>
      <c r="AE155" s="162" t="s">
        <v>4278</v>
      </c>
      <c r="AF155" s="163">
        <v>119</v>
      </c>
      <c r="AG155" s="115">
        <v>62</v>
      </c>
      <c r="AH155" s="115">
        <v>57</v>
      </c>
      <c r="AI155" s="116">
        <v>79</v>
      </c>
      <c r="AJ155" s="162" t="s">
        <v>4289</v>
      </c>
      <c r="AK155" s="163">
        <f t="shared" si="85"/>
        <v>127</v>
      </c>
      <c r="AL155" s="115">
        <v>74</v>
      </c>
      <c r="AM155" s="115">
        <v>53</v>
      </c>
      <c r="AN155" s="116">
        <v>83</v>
      </c>
      <c r="AO155" s="162" t="s">
        <v>4290</v>
      </c>
      <c r="AP155" s="623">
        <f t="shared" si="76"/>
        <v>358</v>
      </c>
      <c r="AQ155" s="624">
        <v>192</v>
      </c>
      <c r="AR155" s="624">
        <v>166</v>
      </c>
      <c r="AS155" s="625">
        <v>182</v>
      </c>
      <c r="AT155" s="94" t="s">
        <v>4291</v>
      </c>
      <c r="AU155" s="183">
        <v>106</v>
      </c>
      <c r="AV155" s="183">
        <v>54</v>
      </c>
      <c r="AW155" s="183">
        <v>52</v>
      </c>
      <c r="AX155" s="184">
        <v>54</v>
      </c>
      <c r="AY155" s="162" t="s">
        <v>4292</v>
      </c>
      <c r="AZ155" s="163">
        <f t="shared" si="86"/>
        <v>141</v>
      </c>
      <c r="BA155" s="115">
        <v>76</v>
      </c>
      <c r="BB155" s="115">
        <v>65</v>
      </c>
      <c r="BC155" s="116">
        <v>72</v>
      </c>
      <c r="BD155" s="162" t="s">
        <v>4293</v>
      </c>
      <c r="BE155" s="163">
        <v>1035</v>
      </c>
      <c r="BF155" s="192">
        <v>533</v>
      </c>
      <c r="BG155" s="192">
        <v>502</v>
      </c>
      <c r="BH155" s="193">
        <v>585</v>
      </c>
    </row>
    <row r="156" spans="1:65" s="178" customFormat="1" ht="14.25" customHeight="1">
      <c r="A156" s="597" t="s">
        <v>4294</v>
      </c>
      <c r="B156" s="537">
        <f t="shared" si="87"/>
        <v>52</v>
      </c>
      <c r="C156" s="538">
        <v>26</v>
      </c>
      <c r="D156" s="538">
        <v>26</v>
      </c>
      <c r="E156" s="605">
        <v>33</v>
      </c>
      <c r="F156" s="591" t="s">
        <v>4295</v>
      </c>
      <c r="G156" s="475">
        <f t="shared" si="81"/>
        <v>201</v>
      </c>
      <c r="H156" s="486">
        <v>88</v>
      </c>
      <c r="I156" s="486">
        <v>113</v>
      </c>
      <c r="J156" s="487">
        <v>124</v>
      </c>
      <c r="K156" s="190"/>
      <c r="L156" s="67"/>
      <c r="M156" s="67"/>
      <c r="N156" s="67"/>
      <c r="O156" s="67"/>
      <c r="P156" s="190"/>
      <c r="U156" s="162" t="s">
        <v>4296</v>
      </c>
      <c r="V156" s="163">
        <f t="shared" si="83"/>
        <v>74</v>
      </c>
      <c r="W156" s="115">
        <v>31</v>
      </c>
      <c r="X156" s="115">
        <v>43</v>
      </c>
      <c r="Y156" s="116">
        <v>45</v>
      </c>
      <c r="Z156" s="162" t="s">
        <v>4297</v>
      </c>
      <c r="AA156" s="163">
        <f t="shared" si="84"/>
        <v>105</v>
      </c>
      <c r="AB156" s="411">
        <v>51</v>
      </c>
      <c r="AC156" s="411">
        <v>54</v>
      </c>
      <c r="AD156" s="411">
        <v>59</v>
      </c>
      <c r="AE156" s="162" t="s">
        <v>4288</v>
      </c>
      <c r="AF156" s="163">
        <v>114</v>
      </c>
      <c r="AG156" s="115">
        <v>58</v>
      </c>
      <c r="AH156" s="115">
        <v>56</v>
      </c>
      <c r="AI156" s="116">
        <v>65</v>
      </c>
      <c r="AJ156" s="101" t="s">
        <v>333</v>
      </c>
      <c r="AK156" s="99">
        <f t="shared" si="85"/>
        <v>2435</v>
      </c>
      <c r="AL156" s="99">
        <f>SUM(AL157:AL175)</f>
        <v>1228</v>
      </c>
      <c r="AM156" s="99">
        <f t="shared" ref="AM156:AN156" si="95">SUM(AM157:AM175)</f>
        <v>1207</v>
      </c>
      <c r="AN156" s="100">
        <f t="shared" si="95"/>
        <v>1381</v>
      </c>
      <c r="AO156" s="162" t="s">
        <v>4298</v>
      </c>
      <c r="AP156" s="623">
        <f t="shared" si="76"/>
        <v>459</v>
      </c>
      <c r="AQ156" s="624">
        <v>256</v>
      </c>
      <c r="AR156" s="624">
        <v>203</v>
      </c>
      <c r="AS156" s="625">
        <v>254</v>
      </c>
      <c r="AT156" s="94" t="s">
        <v>4299</v>
      </c>
      <c r="AU156" s="183">
        <v>425</v>
      </c>
      <c r="AV156" s="183">
        <v>215</v>
      </c>
      <c r="AW156" s="183">
        <v>210</v>
      </c>
      <c r="AX156" s="184">
        <v>267</v>
      </c>
      <c r="AY156" s="162" t="s">
        <v>4300</v>
      </c>
      <c r="AZ156" s="163">
        <f t="shared" si="86"/>
        <v>88</v>
      </c>
      <c r="BA156" s="115">
        <v>53</v>
      </c>
      <c r="BB156" s="115">
        <v>35</v>
      </c>
      <c r="BC156" s="116">
        <v>51</v>
      </c>
      <c r="BD156" s="162" t="s">
        <v>4301</v>
      </c>
      <c r="BE156" s="163">
        <v>1503</v>
      </c>
      <c r="BF156" s="192">
        <v>820</v>
      </c>
      <c r="BG156" s="192">
        <v>683</v>
      </c>
      <c r="BH156" s="193">
        <v>761</v>
      </c>
    </row>
    <row r="157" spans="1:65" s="178" customFormat="1" ht="14.25" customHeight="1">
      <c r="A157" s="597" t="s">
        <v>4302</v>
      </c>
      <c r="B157" s="537">
        <f t="shared" si="87"/>
        <v>83</v>
      </c>
      <c r="C157" s="538">
        <v>41</v>
      </c>
      <c r="D157" s="538">
        <v>42</v>
      </c>
      <c r="E157" s="605">
        <v>49</v>
      </c>
      <c r="F157" s="591" t="s">
        <v>4303</v>
      </c>
      <c r="G157" s="475">
        <f t="shared" si="81"/>
        <v>78</v>
      </c>
      <c r="H157" s="486">
        <v>35</v>
      </c>
      <c r="I157" s="486">
        <v>43</v>
      </c>
      <c r="J157" s="487">
        <v>56</v>
      </c>
      <c r="K157" s="190"/>
      <c r="L157" s="67"/>
      <c r="M157" s="67"/>
      <c r="N157" s="67"/>
      <c r="O157" s="67"/>
      <c r="P157" s="190"/>
      <c r="U157" s="162" t="s">
        <v>4304</v>
      </c>
      <c r="V157" s="163">
        <f t="shared" si="83"/>
        <v>117</v>
      </c>
      <c r="W157" s="115">
        <v>49</v>
      </c>
      <c r="X157" s="115">
        <v>68</v>
      </c>
      <c r="Y157" s="116">
        <v>69</v>
      </c>
      <c r="Z157" s="162" t="s">
        <v>4305</v>
      </c>
      <c r="AA157" s="163">
        <f t="shared" si="84"/>
        <v>181</v>
      </c>
      <c r="AB157" s="411">
        <v>91</v>
      </c>
      <c r="AC157" s="411">
        <v>90</v>
      </c>
      <c r="AD157" s="411">
        <v>83</v>
      </c>
      <c r="AE157" s="162" t="s">
        <v>1961</v>
      </c>
      <c r="AF157" s="163">
        <v>175</v>
      </c>
      <c r="AG157" s="115">
        <v>94</v>
      </c>
      <c r="AH157" s="115">
        <v>81</v>
      </c>
      <c r="AI157" s="116">
        <v>102</v>
      </c>
      <c r="AJ157" s="162" t="s">
        <v>4306</v>
      </c>
      <c r="AK157" s="163">
        <f t="shared" si="85"/>
        <v>147</v>
      </c>
      <c r="AL157" s="115">
        <v>78</v>
      </c>
      <c r="AM157" s="115">
        <v>69</v>
      </c>
      <c r="AN157" s="116">
        <v>76</v>
      </c>
      <c r="AO157" s="162" t="s">
        <v>4307</v>
      </c>
      <c r="AP157" s="623">
        <f t="shared" si="76"/>
        <v>89</v>
      </c>
      <c r="AQ157" s="624">
        <v>46</v>
      </c>
      <c r="AR157" s="624">
        <v>43</v>
      </c>
      <c r="AS157" s="625">
        <v>56</v>
      </c>
      <c r="AT157" s="94" t="s">
        <v>4308</v>
      </c>
      <c r="AU157" s="183">
        <v>1446</v>
      </c>
      <c r="AV157" s="183">
        <v>707</v>
      </c>
      <c r="AW157" s="183">
        <v>739</v>
      </c>
      <c r="AX157" s="184">
        <v>503</v>
      </c>
      <c r="AY157" s="162" t="s">
        <v>4309</v>
      </c>
      <c r="AZ157" s="163">
        <f t="shared" si="86"/>
        <v>131</v>
      </c>
      <c r="BA157" s="115">
        <v>71</v>
      </c>
      <c r="BB157" s="115">
        <v>60</v>
      </c>
      <c r="BC157" s="116">
        <v>88</v>
      </c>
      <c r="BD157" s="162" t="s">
        <v>4310</v>
      </c>
      <c r="BE157" s="163">
        <v>71</v>
      </c>
      <c r="BF157" s="192">
        <v>41</v>
      </c>
      <c r="BG157" s="192">
        <v>30</v>
      </c>
      <c r="BH157" s="193">
        <v>47</v>
      </c>
    </row>
    <row r="158" spans="1:65" s="178" customFormat="1" ht="14.25" customHeight="1">
      <c r="A158" s="597" t="s">
        <v>4311</v>
      </c>
      <c r="B158" s="537">
        <f t="shared" si="87"/>
        <v>76</v>
      </c>
      <c r="C158" s="538">
        <v>42</v>
      </c>
      <c r="D158" s="538">
        <v>34</v>
      </c>
      <c r="E158" s="605">
        <v>51</v>
      </c>
      <c r="F158" s="591" t="s">
        <v>4312</v>
      </c>
      <c r="G158" s="475">
        <f t="shared" si="81"/>
        <v>162</v>
      </c>
      <c r="H158" s="486">
        <v>80</v>
      </c>
      <c r="I158" s="486">
        <v>82</v>
      </c>
      <c r="J158" s="487">
        <v>90</v>
      </c>
      <c r="K158" s="190"/>
      <c r="L158" s="67"/>
      <c r="M158" s="67"/>
      <c r="N158" s="67"/>
      <c r="O158" s="67"/>
      <c r="P158" s="190"/>
      <c r="U158" s="162" t="s">
        <v>4313</v>
      </c>
      <c r="V158" s="163">
        <f t="shared" si="83"/>
        <v>71</v>
      </c>
      <c r="W158" s="115">
        <v>30</v>
      </c>
      <c r="X158" s="115">
        <v>41</v>
      </c>
      <c r="Y158" s="116">
        <v>50</v>
      </c>
      <c r="Z158" s="162" t="s">
        <v>516</v>
      </c>
      <c r="AA158" s="163">
        <f t="shared" si="84"/>
        <v>148</v>
      </c>
      <c r="AB158" s="411">
        <v>64</v>
      </c>
      <c r="AC158" s="411">
        <v>84</v>
      </c>
      <c r="AD158" s="411">
        <v>86</v>
      </c>
      <c r="AE158" s="162" t="s">
        <v>1969</v>
      </c>
      <c r="AF158" s="163">
        <v>98</v>
      </c>
      <c r="AG158" s="115">
        <v>59</v>
      </c>
      <c r="AH158" s="115">
        <v>39</v>
      </c>
      <c r="AI158" s="116">
        <v>63</v>
      </c>
      <c r="AJ158" s="162" t="s">
        <v>4315</v>
      </c>
      <c r="AK158" s="163">
        <f t="shared" si="85"/>
        <v>128</v>
      </c>
      <c r="AL158" s="115">
        <v>63</v>
      </c>
      <c r="AM158" s="115">
        <v>65</v>
      </c>
      <c r="AN158" s="116">
        <v>76</v>
      </c>
      <c r="AO158" s="162" t="s">
        <v>4316</v>
      </c>
      <c r="AP158" s="623">
        <f t="shared" si="76"/>
        <v>513</v>
      </c>
      <c r="AQ158" s="624">
        <v>264</v>
      </c>
      <c r="AR158" s="624">
        <v>249</v>
      </c>
      <c r="AS158" s="625">
        <v>284</v>
      </c>
      <c r="AT158" s="94" t="s">
        <v>4317</v>
      </c>
      <c r="AU158" s="183">
        <v>1410</v>
      </c>
      <c r="AV158" s="183">
        <v>684</v>
      </c>
      <c r="AW158" s="183">
        <v>726</v>
      </c>
      <c r="AX158" s="184">
        <v>500</v>
      </c>
      <c r="AY158" s="162" t="s">
        <v>4318</v>
      </c>
      <c r="AZ158" s="163">
        <f t="shared" si="86"/>
        <v>153</v>
      </c>
      <c r="BA158" s="115">
        <v>85</v>
      </c>
      <c r="BB158" s="115">
        <v>68</v>
      </c>
      <c r="BC158" s="116">
        <v>87</v>
      </c>
      <c r="BD158" s="162" t="s">
        <v>4319</v>
      </c>
      <c r="BE158" s="163">
        <v>434</v>
      </c>
      <c r="BF158" s="192">
        <v>214</v>
      </c>
      <c r="BG158" s="192">
        <v>220</v>
      </c>
      <c r="BH158" s="193">
        <v>273</v>
      </c>
    </row>
    <row r="159" spans="1:65" s="178" customFormat="1" ht="14.25" customHeight="1">
      <c r="A159" s="597" t="s">
        <v>4320</v>
      </c>
      <c r="B159" s="537">
        <f t="shared" si="87"/>
        <v>57</v>
      </c>
      <c r="C159" s="538">
        <v>33</v>
      </c>
      <c r="D159" s="538">
        <v>24</v>
      </c>
      <c r="E159" s="605">
        <v>36</v>
      </c>
      <c r="F159" s="591" t="s">
        <v>4321</v>
      </c>
      <c r="G159" s="475">
        <f t="shared" si="81"/>
        <v>139</v>
      </c>
      <c r="H159" s="486">
        <v>74</v>
      </c>
      <c r="I159" s="486">
        <v>65</v>
      </c>
      <c r="J159" s="487">
        <v>86</v>
      </c>
      <c r="K159" s="190"/>
      <c r="L159" s="67"/>
      <c r="M159" s="67"/>
      <c r="N159" s="67"/>
      <c r="O159" s="67"/>
      <c r="P159" s="190"/>
      <c r="U159" s="162" t="s">
        <v>4322</v>
      </c>
      <c r="V159" s="163">
        <f t="shared" si="83"/>
        <v>129</v>
      </c>
      <c r="W159" s="115">
        <v>57</v>
      </c>
      <c r="X159" s="115">
        <v>72</v>
      </c>
      <c r="Y159" s="116">
        <v>70</v>
      </c>
      <c r="Z159" s="162" t="s">
        <v>517</v>
      </c>
      <c r="AA159" s="163">
        <f t="shared" si="84"/>
        <v>158</v>
      </c>
      <c r="AB159" s="411">
        <v>80</v>
      </c>
      <c r="AC159" s="411">
        <v>78</v>
      </c>
      <c r="AD159" s="411">
        <v>85</v>
      </c>
      <c r="AE159" s="162" t="s">
        <v>4314</v>
      </c>
      <c r="AF159" s="163">
        <v>111</v>
      </c>
      <c r="AG159" s="115">
        <v>52</v>
      </c>
      <c r="AH159" s="115">
        <v>59</v>
      </c>
      <c r="AI159" s="116">
        <v>68</v>
      </c>
      <c r="AJ159" s="162" t="s">
        <v>2313</v>
      </c>
      <c r="AK159" s="163">
        <f t="shared" si="85"/>
        <v>258</v>
      </c>
      <c r="AL159" s="115">
        <v>139</v>
      </c>
      <c r="AM159" s="115">
        <v>119</v>
      </c>
      <c r="AN159" s="116">
        <v>151</v>
      </c>
      <c r="AO159" s="162" t="s">
        <v>4324</v>
      </c>
      <c r="AP159" s="623">
        <f t="shared" si="76"/>
        <v>130</v>
      </c>
      <c r="AQ159" s="624">
        <v>65</v>
      </c>
      <c r="AR159" s="624">
        <v>65</v>
      </c>
      <c r="AS159" s="625">
        <v>75</v>
      </c>
      <c r="AT159" s="94" t="s">
        <v>4325</v>
      </c>
      <c r="AU159" s="183">
        <v>1065</v>
      </c>
      <c r="AV159" s="183">
        <v>536</v>
      </c>
      <c r="AW159" s="183">
        <v>529</v>
      </c>
      <c r="AX159" s="184">
        <v>416</v>
      </c>
      <c r="AY159" s="162" t="s">
        <v>4326</v>
      </c>
      <c r="AZ159" s="163">
        <f t="shared" si="86"/>
        <v>189</v>
      </c>
      <c r="BA159" s="115">
        <v>114</v>
      </c>
      <c r="BB159" s="115">
        <v>75</v>
      </c>
      <c r="BC159" s="116">
        <v>89</v>
      </c>
      <c r="BD159" s="162" t="s">
        <v>4327</v>
      </c>
      <c r="BE159" s="163">
        <v>79</v>
      </c>
      <c r="BF159" s="192">
        <v>43</v>
      </c>
      <c r="BG159" s="192">
        <v>36</v>
      </c>
      <c r="BH159" s="193">
        <v>42</v>
      </c>
    </row>
    <row r="160" spans="1:65" s="178" customFormat="1" ht="14.25" customHeight="1">
      <c r="A160" s="599" t="s">
        <v>453</v>
      </c>
      <c r="B160" s="534">
        <f t="shared" si="87"/>
        <v>1218</v>
      </c>
      <c r="C160" s="534">
        <f>SUM(C161:C174)</f>
        <v>616</v>
      </c>
      <c r="D160" s="534">
        <f t="shared" ref="D160:E160" si="96">SUM(D161:D174)</f>
        <v>602</v>
      </c>
      <c r="E160" s="602">
        <f t="shared" si="96"/>
        <v>767</v>
      </c>
      <c r="F160" s="591" t="s">
        <v>4328</v>
      </c>
      <c r="G160" s="475">
        <f t="shared" si="81"/>
        <v>383</v>
      </c>
      <c r="H160" s="486">
        <v>187</v>
      </c>
      <c r="I160" s="486">
        <v>196</v>
      </c>
      <c r="J160" s="487">
        <v>221</v>
      </c>
      <c r="K160" s="190"/>
      <c r="L160" s="67"/>
      <c r="M160" s="67"/>
      <c r="N160" s="67"/>
      <c r="O160" s="67"/>
      <c r="P160" s="190"/>
      <c r="U160" s="162" t="s">
        <v>4329</v>
      </c>
      <c r="V160" s="163">
        <f t="shared" si="83"/>
        <v>104</v>
      </c>
      <c r="W160" s="115">
        <v>53</v>
      </c>
      <c r="X160" s="115">
        <v>51</v>
      </c>
      <c r="Y160" s="116">
        <v>63</v>
      </c>
      <c r="Z160" s="162" t="s">
        <v>4330</v>
      </c>
      <c r="AA160" s="163">
        <f t="shared" si="84"/>
        <v>69</v>
      </c>
      <c r="AB160" s="411">
        <v>30</v>
      </c>
      <c r="AC160" s="411">
        <v>39</v>
      </c>
      <c r="AD160" s="411">
        <v>39</v>
      </c>
      <c r="AE160" s="162" t="s">
        <v>4323</v>
      </c>
      <c r="AF160" s="163">
        <v>92</v>
      </c>
      <c r="AG160" s="115">
        <v>46</v>
      </c>
      <c r="AH160" s="115">
        <v>46</v>
      </c>
      <c r="AI160" s="116">
        <v>54</v>
      </c>
      <c r="AJ160" s="162" t="s">
        <v>2318</v>
      </c>
      <c r="AK160" s="163">
        <f t="shared" si="85"/>
        <v>240</v>
      </c>
      <c r="AL160" s="115">
        <v>128</v>
      </c>
      <c r="AM160" s="115">
        <v>112</v>
      </c>
      <c r="AN160" s="116">
        <v>125</v>
      </c>
      <c r="AO160" s="162" t="s">
        <v>4332</v>
      </c>
      <c r="AP160" s="623">
        <f t="shared" si="76"/>
        <v>206</v>
      </c>
      <c r="AQ160" s="624">
        <v>102</v>
      </c>
      <c r="AR160" s="624">
        <v>104</v>
      </c>
      <c r="AS160" s="625">
        <v>125</v>
      </c>
      <c r="AT160" s="94" t="s">
        <v>4333</v>
      </c>
      <c r="AU160" s="183">
        <v>820</v>
      </c>
      <c r="AV160" s="183">
        <v>384</v>
      </c>
      <c r="AW160" s="183">
        <v>436</v>
      </c>
      <c r="AX160" s="184">
        <v>316</v>
      </c>
      <c r="AY160" s="101" t="s">
        <v>353</v>
      </c>
      <c r="AZ160" s="99">
        <f t="shared" si="86"/>
        <v>1694</v>
      </c>
      <c r="BA160" s="99">
        <f>SUM(BA161:BA172)</f>
        <v>868</v>
      </c>
      <c r="BB160" s="99">
        <f t="shared" ref="BB160:BC160" si="97">SUM(BB161:BB172)</f>
        <v>826</v>
      </c>
      <c r="BC160" s="100">
        <f t="shared" si="97"/>
        <v>1006</v>
      </c>
      <c r="BD160" s="162" t="s">
        <v>1335</v>
      </c>
      <c r="BE160" s="163">
        <v>91</v>
      </c>
      <c r="BF160" s="192">
        <v>45</v>
      </c>
      <c r="BG160" s="192">
        <v>46</v>
      </c>
      <c r="BH160" s="193">
        <v>60</v>
      </c>
    </row>
    <row r="161" spans="1:65" s="178" customFormat="1" ht="14.25" customHeight="1">
      <c r="A161" s="597" t="s">
        <v>2498</v>
      </c>
      <c r="B161" s="529">
        <f t="shared" si="87"/>
        <v>48</v>
      </c>
      <c r="C161" s="539">
        <v>22</v>
      </c>
      <c r="D161" s="539">
        <v>26</v>
      </c>
      <c r="E161" s="606">
        <v>34</v>
      </c>
      <c r="F161" s="591" t="s">
        <v>4334</v>
      </c>
      <c r="G161" s="475">
        <f t="shared" si="81"/>
        <v>342</v>
      </c>
      <c r="H161" s="486">
        <v>168</v>
      </c>
      <c r="I161" s="486">
        <v>174</v>
      </c>
      <c r="J161" s="487">
        <v>198</v>
      </c>
      <c r="K161" s="190"/>
      <c r="L161" s="67"/>
      <c r="M161" s="67"/>
      <c r="N161" s="67"/>
      <c r="O161" s="67"/>
      <c r="P161" s="190"/>
      <c r="U161" s="162" t="s">
        <v>4335</v>
      </c>
      <c r="V161" s="163">
        <f t="shared" si="83"/>
        <v>760</v>
      </c>
      <c r="W161" s="115">
        <v>360</v>
      </c>
      <c r="X161" s="115">
        <v>400</v>
      </c>
      <c r="Y161" s="116">
        <v>416</v>
      </c>
      <c r="Z161" s="162" t="s">
        <v>4336</v>
      </c>
      <c r="AA161" s="163">
        <f t="shared" si="84"/>
        <v>97</v>
      </c>
      <c r="AB161" s="411">
        <v>47</v>
      </c>
      <c r="AC161" s="411">
        <v>50</v>
      </c>
      <c r="AD161" s="411">
        <v>59</v>
      </c>
      <c r="AE161" s="162" t="s">
        <v>4331</v>
      </c>
      <c r="AF161" s="163">
        <v>424</v>
      </c>
      <c r="AG161" s="115">
        <v>213</v>
      </c>
      <c r="AH161" s="115">
        <v>211</v>
      </c>
      <c r="AI161" s="116">
        <v>231</v>
      </c>
      <c r="AJ161" s="162" t="s">
        <v>4337</v>
      </c>
      <c r="AK161" s="163">
        <f t="shared" si="85"/>
        <v>155</v>
      </c>
      <c r="AL161" s="115">
        <v>74</v>
      </c>
      <c r="AM161" s="115">
        <v>81</v>
      </c>
      <c r="AN161" s="116">
        <v>85</v>
      </c>
      <c r="AO161" s="162" t="s">
        <v>1422</v>
      </c>
      <c r="AP161" s="623">
        <f t="shared" si="76"/>
        <v>154</v>
      </c>
      <c r="AQ161" s="624">
        <v>80</v>
      </c>
      <c r="AR161" s="624">
        <v>74</v>
      </c>
      <c r="AS161" s="625">
        <v>91</v>
      </c>
      <c r="AT161" s="94" t="s">
        <v>4338</v>
      </c>
      <c r="AU161" s="183">
        <v>1036</v>
      </c>
      <c r="AV161" s="183">
        <v>491</v>
      </c>
      <c r="AW161" s="183">
        <v>545</v>
      </c>
      <c r="AX161" s="184">
        <v>380</v>
      </c>
      <c r="AY161" s="162" t="s">
        <v>1743</v>
      </c>
      <c r="AZ161" s="163">
        <f t="shared" si="86"/>
        <v>234</v>
      </c>
      <c r="BA161" s="115">
        <v>121</v>
      </c>
      <c r="BB161" s="115">
        <v>113</v>
      </c>
      <c r="BC161" s="116">
        <v>141</v>
      </c>
      <c r="BD161" s="162" t="s">
        <v>1342</v>
      </c>
      <c r="BE161" s="163">
        <v>75</v>
      </c>
      <c r="BF161" s="192">
        <v>34</v>
      </c>
      <c r="BG161" s="192">
        <v>41</v>
      </c>
      <c r="BH161" s="193">
        <v>48</v>
      </c>
    </row>
    <row r="162" spans="1:65" s="178" customFormat="1" ht="14.25" customHeight="1">
      <c r="A162" s="597" t="s">
        <v>2503</v>
      </c>
      <c r="B162" s="529">
        <f t="shared" si="87"/>
        <v>89</v>
      </c>
      <c r="C162" s="539">
        <v>45</v>
      </c>
      <c r="D162" s="539">
        <v>44</v>
      </c>
      <c r="E162" s="606">
        <v>55</v>
      </c>
      <c r="F162" s="591" t="s">
        <v>4339</v>
      </c>
      <c r="G162" s="475">
        <f t="shared" si="81"/>
        <v>65</v>
      </c>
      <c r="H162" s="486">
        <v>28</v>
      </c>
      <c r="I162" s="486">
        <v>37</v>
      </c>
      <c r="J162" s="487">
        <v>38</v>
      </c>
      <c r="K162" s="190"/>
      <c r="L162" s="67"/>
      <c r="M162" s="67"/>
      <c r="N162" s="67"/>
      <c r="O162" s="67"/>
      <c r="P162" s="190"/>
      <c r="U162" s="162" t="s">
        <v>4340</v>
      </c>
      <c r="V162" s="163">
        <f t="shared" si="83"/>
        <v>152</v>
      </c>
      <c r="W162" s="115">
        <v>72</v>
      </c>
      <c r="X162" s="115">
        <v>80</v>
      </c>
      <c r="Y162" s="116">
        <v>80</v>
      </c>
      <c r="Z162" s="162" t="s">
        <v>873</v>
      </c>
      <c r="AA162" s="163">
        <f t="shared" si="84"/>
        <v>145</v>
      </c>
      <c r="AB162" s="411">
        <v>72</v>
      </c>
      <c r="AC162" s="411">
        <v>73</v>
      </c>
      <c r="AD162" s="411">
        <v>86</v>
      </c>
      <c r="AE162" s="162" t="s">
        <v>2165</v>
      </c>
      <c r="AF162" s="163">
        <v>286</v>
      </c>
      <c r="AG162" s="115">
        <v>145</v>
      </c>
      <c r="AH162" s="115">
        <v>141</v>
      </c>
      <c r="AI162" s="116">
        <v>171</v>
      </c>
      <c r="AJ162" s="162" t="s">
        <v>4341</v>
      </c>
      <c r="AK162" s="163">
        <f t="shared" si="85"/>
        <v>85</v>
      </c>
      <c r="AL162" s="115">
        <v>38</v>
      </c>
      <c r="AM162" s="115">
        <v>47</v>
      </c>
      <c r="AN162" s="116">
        <v>54</v>
      </c>
      <c r="AO162" s="162" t="s">
        <v>4342</v>
      </c>
      <c r="AP162" s="623">
        <f t="shared" si="76"/>
        <v>258</v>
      </c>
      <c r="AQ162" s="624">
        <v>137</v>
      </c>
      <c r="AR162" s="624">
        <v>121</v>
      </c>
      <c r="AS162" s="625">
        <v>164</v>
      </c>
      <c r="AT162" s="94" t="s">
        <v>4343</v>
      </c>
      <c r="AU162" s="183">
        <v>1330</v>
      </c>
      <c r="AV162" s="183">
        <v>652</v>
      </c>
      <c r="AW162" s="183">
        <v>678</v>
      </c>
      <c r="AX162" s="184">
        <v>474</v>
      </c>
      <c r="AY162" s="162" t="s">
        <v>1749</v>
      </c>
      <c r="AZ162" s="163">
        <f t="shared" si="86"/>
        <v>127</v>
      </c>
      <c r="BA162" s="115">
        <v>70</v>
      </c>
      <c r="BB162" s="115">
        <v>57</v>
      </c>
      <c r="BC162" s="116">
        <v>71</v>
      </c>
      <c r="BD162" s="162" t="s">
        <v>1351</v>
      </c>
      <c r="BE162" s="163">
        <v>91</v>
      </c>
      <c r="BF162" s="192">
        <v>47</v>
      </c>
      <c r="BG162" s="192">
        <v>44</v>
      </c>
      <c r="BH162" s="193">
        <v>60</v>
      </c>
    </row>
    <row r="163" spans="1:65" s="178" customFormat="1" ht="14.25" customHeight="1">
      <c r="A163" s="597" t="s">
        <v>3188</v>
      </c>
      <c r="B163" s="529">
        <f t="shared" si="87"/>
        <v>101</v>
      </c>
      <c r="C163" s="539">
        <v>49</v>
      </c>
      <c r="D163" s="539">
        <v>52</v>
      </c>
      <c r="E163" s="606">
        <v>67</v>
      </c>
      <c r="F163" s="591" t="s">
        <v>4344</v>
      </c>
      <c r="G163" s="475">
        <f t="shared" si="81"/>
        <v>80</v>
      </c>
      <c r="H163" s="486">
        <v>41</v>
      </c>
      <c r="I163" s="486">
        <v>39</v>
      </c>
      <c r="J163" s="487">
        <v>42</v>
      </c>
      <c r="K163" s="190"/>
      <c r="L163" s="67"/>
      <c r="M163" s="67"/>
      <c r="N163" s="67"/>
      <c r="O163" s="67"/>
      <c r="P163" s="190"/>
      <c r="U163" s="162" t="s">
        <v>4345</v>
      </c>
      <c r="V163" s="163">
        <f t="shared" si="83"/>
        <v>197</v>
      </c>
      <c r="W163" s="115">
        <v>93</v>
      </c>
      <c r="X163" s="115">
        <v>104</v>
      </c>
      <c r="Y163" s="116">
        <v>105</v>
      </c>
      <c r="Z163" s="101" t="s">
        <v>317</v>
      </c>
      <c r="AA163" s="99">
        <f t="shared" si="84"/>
        <v>1127</v>
      </c>
      <c r="AB163" s="78">
        <f>SUM(AB164:AB176)</f>
        <v>558</v>
      </c>
      <c r="AC163" s="78">
        <f t="shared" ref="AC163:AD163" si="98">SUM(AC164:AC176)</f>
        <v>569</v>
      </c>
      <c r="AD163" s="79">
        <f t="shared" si="98"/>
        <v>685</v>
      </c>
      <c r="AE163" s="162" t="s">
        <v>2174</v>
      </c>
      <c r="AF163" s="163">
        <v>100</v>
      </c>
      <c r="AG163" s="115">
        <v>45</v>
      </c>
      <c r="AH163" s="115">
        <v>55</v>
      </c>
      <c r="AI163" s="116">
        <v>70</v>
      </c>
      <c r="AJ163" s="162" t="s">
        <v>4347</v>
      </c>
      <c r="AK163" s="163">
        <f t="shared" si="85"/>
        <v>86</v>
      </c>
      <c r="AL163" s="115">
        <v>38</v>
      </c>
      <c r="AM163" s="115">
        <v>48</v>
      </c>
      <c r="AN163" s="116">
        <v>49</v>
      </c>
      <c r="AO163" s="162" t="s">
        <v>4348</v>
      </c>
      <c r="AP163" s="623">
        <f t="shared" si="76"/>
        <v>347</v>
      </c>
      <c r="AQ163" s="624">
        <v>177</v>
      </c>
      <c r="AR163" s="624">
        <v>170</v>
      </c>
      <c r="AS163" s="625">
        <v>171</v>
      </c>
      <c r="AT163" s="94" t="s">
        <v>4349</v>
      </c>
      <c r="AU163" s="183">
        <v>1269</v>
      </c>
      <c r="AV163" s="183">
        <v>603</v>
      </c>
      <c r="AW163" s="183">
        <v>666</v>
      </c>
      <c r="AX163" s="184">
        <v>466</v>
      </c>
      <c r="AY163" s="162" t="s">
        <v>4350</v>
      </c>
      <c r="AZ163" s="163">
        <f t="shared" si="86"/>
        <v>114</v>
      </c>
      <c r="BA163" s="115">
        <v>56</v>
      </c>
      <c r="BB163" s="115">
        <v>58</v>
      </c>
      <c r="BC163" s="116">
        <v>72</v>
      </c>
      <c r="BD163" s="162" t="s">
        <v>1359</v>
      </c>
      <c r="BE163" s="163">
        <v>64</v>
      </c>
      <c r="BF163" s="192">
        <v>25</v>
      </c>
      <c r="BG163" s="192">
        <v>39</v>
      </c>
      <c r="BH163" s="193">
        <v>41</v>
      </c>
    </row>
    <row r="164" spans="1:65" s="178" customFormat="1" ht="14.25" customHeight="1">
      <c r="A164" s="597" t="s">
        <v>3199</v>
      </c>
      <c r="B164" s="529">
        <f t="shared" si="87"/>
        <v>119</v>
      </c>
      <c r="C164" s="539">
        <v>64</v>
      </c>
      <c r="D164" s="539">
        <v>55</v>
      </c>
      <c r="E164" s="606">
        <v>72</v>
      </c>
      <c r="F164" s="591" t="s">
        <v>4351</v>
      </c>
      <c r="G164" s="475">
        <f t="shared" si="81"/>
        <v>73</v>
      </c>
      <c r="H164" s="486">
        <v>39</v>
      </c>
      <c r="I164" s="486">
        <v>34</v>
      </c>
      <c r="J164" s="487">
        <v>43</v>
      </c>
      <c r="K164" s="190"/>
      <c r="L164" s="67"/>
      <c r="M164" s="67"/>
      <c r="N164" s="67"/>
      <c r="O164" s="67"/>
      <c r="P164" s="190"/>
      <c r="U164" s="162" t="s">
        <v>4352</v>
      </c>
      <c r="V164" s="163">
        <f t="shared" si="83"/>
        <v>67</v>
      </c>
      <c r="W164" s="115">
        <v>33</v>
      </c>
      <c r="X164" s="115">
        <v>34</v>
      </c>
      <c r="Y164" s="116">
        <v>42</v>
      </c>
      <c r="Z164" s="162" t="s">
        <v>3340</v>
      </c>
      <c r="AA164" s="163">
        <f t="shared" si="84"/>
        <v>383</v>
      </c>
      <c r="AB164" s="115">
        <v>197</v>
      </c>
      <c r="AC164" s="115">
        <v>186</v>
      </c>
      <c r="AD164" s="116">
        <v>230</v>
      </c>
      <c r="AE164" s="162" t="s">
        <v>4346</v>
      </c>
      <c r="AF164" s="163">
        <v>183</v>
      </c>
      <c r="AG164" s="115">
        <v>88</v>
      </c>
      <c r="AH164" s="115">
        <v>95</v>
      </c>
      <c r="AI164" s="116">
        <v>121</v>
      </c>
      <c r="AJ164" s="162" t="s">
        <v>726</v>
      </c>
      <c r="AK164" s="163">
        <f t="shared" si="85"/>
        <v>118</v>
      </c>
      <c r="AL164" s="115">
        <v>61</v>
      </c>
      <c r="AM164" s="115">
        <v>57</v>
      </c>
      <c r="AN164" s="116">
        <v>65</v>
      </c>
      <c r="AO164" s="162" t="s">
        <v>4354</v>
      </c>
      <c r="AP164" s="623">
        <f t="shared" si="76"/>
        <v>454</v>
      </c>
      <c r="AQ164" s="624">
        <v>225</v>
      </c>
      <c r="AR164" s="624">
        <v>229</v>
      </c>
      <c r="AS164" s="625">
        <v>258</v>
      </c>
      <c r="AT164" s="94" t="s">
        <v>4355</v>
      </c>
      <c r="AU164" s="183">
        <v>1471</v>
      </c>
      <c r="AV164" s="183">
        <v>713</v>
      </c>
      <c r="AW164" s="183">
        <v>758</v>
      </c>
      <c r="AX164" s="184">
        <v>581</v>
      </c>
      <c r="AY164" s="162" t="s">
        <v>4356</v>
      </c>
      <c r="AZ164" s="163">
        <f t="shared" si="86"/>
        <v>97</v>
      </c>
      <c r="BA164" s="115">
        <v>43</v>
      </c>
      <c r="BB164" s="115">
        <v>54</v>
      </c>
      <c r="BC164" s="116">
        <v>59</v>
      </c>
      <c r="BD164" s="162" t="s">
        <v>3418</v>
      </c>
      <c r="BE164" s="163">
        <v>194</v>
      </c>
      <c r="BF164" s="192">
        <v>100</v>
      </c>
      <c r="BG164" s="192">
        <v>94</v>
      </c>
      <c r="BH164" s="193">
        <v>116</v>
      </c>
    </row>
    <row r="165" spans="1:65" s="178" customFormat="1" ht="14.25" customHeight="1">
      <c r="A165" s="597" t="s">
        <v>4357</v>
      </c>
      <c r="B165" s="529">
        <f t="shared" si="87"/>
        <v>62</v>
      </c>
      <c r="C165" s="539">
        <v>29</v>
      </c>
      <c r="D165" s="539">
        <v>33</v>
      </c>
      <c r="E165" s="606">
        <v>39</v>
      </c>
      <c r="F165" s="591" t="s">
        <v>4358</v>
      </c>
      <c r="G165" s="475">
        <f t="shared" si="81"/>
        <v>42</v>
      </c>
      <c r="H165" s="486">
        <v>17</v>
      </c>
      <c r="I165" s="486">
        <v>25</v>
      </c>
      <c r="J165" s="487">
        <v>26</v>
      </c>
      <c r="K165" s="190"/>
      <c r="L165" s="67"/>
      <c r="M165" s="67"/>
      <c r="N165" s="67"/>
      <c r="O165" s="67"/>
      <c r="P165" s="190"/>
      <c r="U165" s="162" t="s">
        <v>4359</v>
      </c>
      <c r="V165" s="163">
        <f t="shared" si="83"/>
        <v>37</v>
      </c>
      <c r="W165" s="115">
        <v>20</v>
      </c>
      <c r="X165" s="115">
        <v>17</v>
      </c>
      <c r="Y165" s="116">
        <v>27</v>
      </c>
      <c r="Z165" s="162" t="s">
        <v>4360</v>
      </c>
      <c r="AA165" s="163">
        <f t="shared" si="84"/>
        <v>9</v>
      </c>
      <c r="AB165" s="115">
        <v>5</v>
      </c>
      <c r="AC165" s="115">
        <v>4</v>
      </c>
      <c r="AD165" s="116">
        <v>5</v>
      </c>
      <c r="AE165" s="162" t="s">
        <v>4353</v>
      </c>
      <c r="AF165" s="163">
        <v>102</v>
      </c>
      <c r="AG165" s="115">
        <v>47</v>
      </c>
      <c r="AH165" s="115">
        <v>55</v>
      </c>
      <c r="AI165" s="116">
        <v>65</v>
      </c>
      <c r="AJ165" s="162" t="s">
        <v>727</v>
      </c>
      <c r="AK165" s="163">
        <f t="shared" si="85"/>
        <v>122</v>
      </c>
      <c r="AL165" s="115">
        <v>60</v>
      </c>
      <c r="AM165" s="115">
        <v>62</v>
      </c>
      <c r="AN165" s="116">
        <v>70</v>
      </c>
      <c r="AO165" s="162" t="s">
        <v>4362</v>
      </c>
      <c r="AP165" s="623">
        <f t="shared" si="76"/>
        <v>134</v>
      </c>
      <c r="AQ165" s="624">
        <v>76</v>
      </c>
      <c r="AR165" s="624">
        <v>58</v>
      </c>
      <c r="AS165" s="625">
        <v>87</v>
      </c>
      <c r="AT165" s="94" t="s">
        <v>4363</v>
      </c>
      <c r="AU165" s="183">
        <v>1928</v>
      </c>
      <c r="AV165" s="183">
        <v>951</v>
      </c>
      <c r="AW165" s="183">
        <v>977</v>
      </c>
      <c r="AX165" s="184">
        <v>716</v>
      </c>
      <c r="AY165" s="162" t="s">
        <v>4364</v>
      </c>
      <c r="AZ165" s="163">
        <f t="shared" si="86"/>
        <v>160</v>
      </c>
      <c r="BA165" s="115">
        <v>83</v>
      </c>
      <c r="BB165" s="115">
        <v>77</v>
      </c>
      <c r="BC165" s="116">
        <v>93</v>
      </c>
      <c r="BD165" s="162" t="s">
        <v>3426</v>
      </c>
      <c r="BE165" s="163">
        <v>354</v>
      </c>
      <c r="BF165" s="192">
        <v>178</v>
      </c>
      <c r="BG165" s="192">
        <v>176</v>
      </c>
      <c r="BH165" s="193">
        <v>205</v>
      </c>
    </row>
    <row r="166" spans="1:65" s="178" customFormat="1" ht="14.25" customHeight="1">
      <c r="A166" s="597" t="s">
        <v>4365</v>
      </c>
      <c r="B166" s="529">
        <f t="shared" si="87"/>
        <v>60</v>
      </c>
      <c r="C166" s="539">
        <v>31</v>
      </c>
      <c r="D166" s="539">
        <v>29</v>
      </c>
      <c r="E166" s="606">
        <v>36</v>
      </c>
      <c r="F166" s="591" t="s">
        <v>4366</v>
      </c>
      <c r="G166" s="475">
        <f t="shared" si="81"/>
        <v>108</v>
      </c>
      <c r="H166" s="486">
        <v>56</v>
      </c>
      <c r="I166" s="486">
        <v>52</v>
      </c>
      <c r="J166" s="487">
        <v>52</v>
      </c>
      <c r="K166" s="190"/>
      <c r="L166" s="67"/>
      <c r="M166" s="67"/>
      <c r="N166" s="67"/>
      <c r="O166" s="67"/>
      <c r="P166" s="190"/>
      <c r="U166" s="162" t="s">
        <v>4367</v>
      </c>
      <c r="V166" s="163">
        <f t="shared" si="83"/>
        <v>60</v>
      </c>
      <c r="W166" s="115">
        <v>27</v>
      </c>
      <c r="X166" s="115">
        <v>33</v>
      </c>
      <c r="Y166" s="116">
        <v>37</v>
      </c>
      <c r="Z166" s="162" t="s">
        <v>4368</v>
      </c>
      <c r="AA166" s="163">
        <f t="shared" si="84"/>
        <v>30</v>
      </c>
      <c r="AB166" s="115">
        <v>13</v>
      </c>
      <c r="AC166" s="115">
        <v>17</v>
      </c>
      <c r="AD166" s="116">
        <v>22</v>
      </c>
      <c r="AE166" s="174" t="s">
        <v>4361</v>
      </c>
      <c r="AF166" s="175">
        <v>41</v>
      </c>
      <c r="AG166" s="176">
        <v>23</v>
      </c>
      <c r="AH166" s="176">
        <v>18</v>
      </c>
      <c r="AI166" s="177">
        <v>26</v>
      </c>
      <c r="AJ166" s="162" t="s">
        <v>4369</v>
      </c>
      <c r="AK166" s="163">
        <f t="shared" si="85"/>
        <v>194</v>
      </c>
      <c r="AL166" s="115">
        <v>102</v>
      </c>
      <c r="AM166" s="115">
        <v>92</v>
      </c>
      <c r="AN166" s="116">
        <v>112</v>
      </c>
      <c r="AO166" s="162" t="s">
        <v>4370</v>
      </c>
      <c r="AP166" s="623">
        <f t="shared" si="76"/>
        <v>310</v>
      </c>
      <c r="AQ166" s="624">
        <v>142</v>
      </c>
      <c r="AR166" s="624">
        <v>168</v>
      </c>
      <c r="AS166" s="625">
        <v>178</v>
      </c>
      <c r="AT166" s="162" t="s">
        <v>4371</v>
      </c>
      <c r="AU166" s="183">
        <v>1678</v>
      </c>
      <c r="AV166" s="183">
        <v>809</v>
      </c>
      <c r="AW166" s="183">
        <v>869</v>
      </c>
      <c r="AX166" s="184">
        <v>646</v>
      </c>
      <c r="AY166" s="162" t="s">
        <v>4372</v>
      </c>
      <c r="AZ166" s="163">
        <f t="shared" si="86"/>
        <v>188</v>
      </c>
      <c r="BA166" s="115">
        <v>95</v>
      </c>
      <c r="BB166" s="115">
        <v>93</v>
      </c>
      <c r="BC166" s="116">
        <v>110</v>
      </c>
      <c r="BD166" s="101" t="s">
        <v>226</v>
      </c>
      <c r="BE166" s="99">
        <v>7358</v>
      </c>
      <c r="BF166" s="99">
        <v>3594</v>
      </c>
      <c r="BG166" s="99">
        <v>3764</v>
      </c>
      <c r="BH166" s="100">
        <v>3988</v>
      </c>
    </row>
    <row r="167" spans="1:65" s="178" customFormat="1" ht="14.25" customHeight="1">
      <c r="A167" s="597" t="s">
        <v>4373</v>
      </c>
      <c r="B167" s="529">
        <f t="shared" si="87"/>
        <v>90</v>
      </c>
      <c r="C167" s="539">
        <v>52</v>
      </c>
      <c r="D167" s="539">
        <v>38</v>
      </c>
      <c r="E167" s="606">
        <v>58</v>
      </c>
      <c r="F167" s="591" t="s">
        <v>4374</v>
      </c>
      <c r="G167" s="475">
        <f t="shared" si="81"/>
        <v>89</v>
      </c>
      <c r="H167" s="486">
        <v>51</v>
      </c>
      <c r="I167" s="486">
        <v>38</v>
      </c>
      <c r="J167" s="487">
        <v>49</v>
      </c>
      <c r="K167" s="190"/>
      <c r="L167" s="67"/>
      <c r="M167" s="67"/>
      <c r="N167" s="67"/>
      <c r="O167" s="67"/>
      <c r="P167" s="190"/>
      <c r="U167" s="162" t="s">
        <v>2794</v>
      </c>
      <c r="V167" s="163">
        <f t="shared" si="83"/>
        <v>33</v>
      </c>
      <c r="W167" s="115">
        <v>14</v>
      </c>
      <c r="X167" s="115">
        <v>19</v>
      </c>
      <c r="Y167" s="116">
        <v>20</v>
      </c>
      <c r="Z167" s="162" t="s">
        <v>4375</v>
      </c>
      <c r="AA167" s="163">
        <f t="shared" si="84"/>
        <v>168</v>
      </c>
      <c r="AB167" s="115">
        <v>92</v>
      </c>
      <c r="AC167" s="115">
        <v>76</v>
      </c>
      <c r="AD167" s="116">
        <v>111</v>
      </c>
      <c r="AE167" s="190"/>
      <c r="AF167" s="67"/>
      <c r="AG167" s="67"/>
      <c r="AH167" s="67"/>
      <c r="AI167" s="67"/>
      <c r="AJ167" s="162" t="s">
        <v>4376</v>
      </c>
      <c r="AK167" s="163">
        <f t="shared" si="85"/>
        <v>103</v>
      </c>
      <c r="AL167" s="115">
        <v>53</v>
      </c>
      <c r="AM167" s="115">
        <v>50</v>
      </c>
      <c r="AN167" s="116">
        <v>62</v>
      </c>
      <c r="AO167" s="162" t="s">
        <v>4377</v>
      </c>
      <c r="AP167" s="623">
        <f t="shared" si="76"/>
        <v>728</v>
      </c>
      <c r="AQ167" s="624">
        <v>367</v>
      </c>
      <c r="AR167" s="624">
        <v>361</v>
      </c>
      <c r="AS167" s="625">
        <v>396</v>
      </c>
      <c r="AT167" s="162" t="s">
        <v>4378</v>
      </c>
      <c r="AU167" s="183">
        <v>1761</v>
      </c>
      <c r="AV167" s="183">
        <v>870</v>
      </c>
      <c r="AW167" s="183">
        <v>891</v>
      </c>
      <c r="AX167" s="184">
        <v>681</v>
      </c>
      <c r="AY167" s="162" t="s">
        <v>4379</v>
      </c>
      <c r="AZ167" s="163">
        <f t="shared" si="86"/>
        <v>150</v>
      </c>
      <c r="BA167" s="115">
        <v>77</v>
      </c>
      <c r="BB167" s="115">
        <v>73</v>
      </c>
      <c r="BC167" s="116">
        <v>85</v>
      </c>
      <c r="BD167" s="162" t="s">
        <v>4380</v>
      </c>
      <c r="BE167" s="163">
        <v>327</v>
      </c>
      <c r="BF167" s="168">
        <v>163</v>
      </c>
      <c r="BG167" s="168">
        <v>164</v>
      </c>
      <c r="BH167" s="169">
        <v>197</v>
      </c>
    </row>
    <row r="168" spans="1:65" s="178" customFormat="1" ht="14.25" customHeight="1">
      <c r="A168" s="597" t="s">
        <v>4381</v>
      </c>
      <c r="B168" s="529">
        <f t="shared" si="87"/>
        <v>35</v>
      </c>
      <c r="C168" s="539">
        <v>14</v>
      </c>
      <c r="D168" s="539">
        <v>21</v>
      </c>
      <c r="E168" s="606">
        <v>24</v>
      </c>
      <c r="F168" s="591" t="s">
        <v>2679</v>
      </c>
      <c r="G168" s="475">
        <f t="shared" si="81"/>
        <v>129</v>
      </c>
      <c r="H168" s="486">
        <v>62</v>
      </c>
      <c r="I168" s="486">
        <v>67</v>
      </c>
      <c r="J168" s="487">
        <v>86</v>
      </c>
      <c r="K168" s="190"/>
      <c r="L168" s="67"/>
      <c r="M168" s="67"/>
      <c r="N168" s="67"/>
      <c r="O168" s="67"/>
      <c r="P168" s="190"/>
      <c r="U168" s="162" t="s">
        <v>2797</v>
      </c>
      <c r="V168" s="163">
        <f t="shared" si="83"/>
        <v>42</v>
      </c>
      <c r="W168" s="115">
        <v>24</v>
      </c>
      <c r="X168" s="115">
        <v>18</v>
      </c>
      <c r="Y168" s="116">
        <v>30</v>
      </c>
      <c r="Z168" s="162" t="s">
        <v>1216</v>
      </c>
      <c r="AA168" s="163">
        <f t="shared" si="84"/>
        <v>537</v>
      </c>
      <c r="AB168" s="115">
        <v>251</v>
      </c>
      <c r="AC168" s="115">
        <v>286</v>
      </c>
      <c r="AD168" s="116">
        <v>317</v>
      </c>
      <c r="AE168" s="190"/>
      <c r="AF168" s="67"/>
      <c r="AG168" s="67"/>
      <c r="AH168" s="67"/>
      <c r="AI168" s="67"/>
      <c r="AJ168" s="162" t="s">
        <v>1851</v>
      </c>
      <c r="AK168" s="163">
        <f t="shared" si="85"/>
        <v>77</v>
      </c>
      <c r="AL168" s="115">
        <v>36</v>
      </c>
      <c r="AM168" s="115">
        <v>41</v>
      </c>
      <c r="AN168" s="116">
        <v>50</v>
      </c>
      <c r="AO168" s="162" t="s">
        <v>4382</v>
      </c>
      <c r="AP168" s="623">
        <f t="shared" si="76"/>
        <v>376</v>
      </c>
      <c r="AQ168" s="624">
        <v>156</v>
      </c>
      <c r="AR168" s="624">
        <v>220</v>
      </c>
      <c r="AS168" s="625">
        <v>192</v>
      </c>
      <c r="AT168" s="94" t="s">
        <v>730</v>
      </c>
      <c r="AU168" s="183">
        <v>1726</v>
      </c>
      <c r="AV168" s="183">
        <v>833</v>
      </c>
      <c r="AW168" s="183">
        <v>893</v>
      </c>
      <c r="AX168" s="184">
        <v>542</v>
      </c>
      <c r="AY168" s="162" t="s">
        <v>4383</v>
      </c>
      <c r="AZ168" s="163">
        <f t="shared" si="86"/>
        <v>126</v>
      </c>
      <c r="BA168" s="115">
        <v>71</v>
      </c>
      <c r="BB168" s="115">
        <v>55</v>
      </c>
      <c r="BC168" s="116">
        <v>74</v>
      </c>
      <c r="BD168" s="162" t="s">
        <v>4384</v>
      </c>
      <c r="BE168" s="163">
        <v>318</v>
      </c>
      <c r="BF168" s="168">
        <v>147</v>
      </c>
      <c r="BG168" s="168">
        <v>171</v>
      </c>
      <c r="BH168" s="169">
        <v>200</v>
      </c>
    </row>
    <row r="169" spans="1:65" s="178" customFormat="1" ht="14.25" customHeight="1">
      <c r="A169" s="597" t="s">
        <v>1912</v>
      </c>
      <c r="B169" s="529">
        <f t="shared" si="87"/>
        <v>106</v>
      </c>
      <c r="C169" s="539">
        <v>53</v>
      </c>
      <c r="D169" s="539">
        <v>53</v>
      </c>
      <c r="E169" s="606">
        <v>71</v>
      </c>
      <c r="F169" s="591" t="s">
        <v>4385</v>
      </c>
      <c r="G169" s="475">
        <f t="shared" si="81"/>
        <v>61</v>
      </c>
      <c r="H169" s="486">
        <v>32</v>
      </c>
      <c r="I169" s="486">
        <v>29</v>
      </c>
      <c r="J169" s="487">
        <v>37</v>
      </c>
      <c r="K169" s="190"/>
      <c r="L169" s="67"/>
      <c r="M169" s="67"/>
      <c r="N169" s="67"/>
      <c r="O169" s="67"/>
      <c r="P169" s="190"/>
      <c r="U169" s="101" t="s">
        <v>485</v>
      </c>
      <c r="V169" s="99">
        <f t="shared" si="83"/>
        <v>2706</v>
      </c>
      <c r="W169" s="99">
        <f>SUM(W170:W194)</f>
        <v>1289</v>
      </c>
      <c r="X169" s="99">
        <f t="shared" ref="X169:Y169" si="99">SUM(X170:X194)</f>
        <v>1417</v>
      </c>
      <c r="Y169" s="100">
        <f t="shared" si="99"/>
        <v>1668</v>
      </c>
      <c r="Z169" s="162" t="s">
        <v>1153</v>
      </c>
      <c r="AA169" s="163">
        <f t="shared" si="84"/>
        <v>0</v>
      </c>
      <c r="AB169" s="115"/>
      <c r="AC169" s="115"/>
      <c r="AD169" s="116"/>
      <c r="AE169" s="190"/>
      <c r="AF169" s="67"/>
      <c r="AG169" s="67"/>
      <c r="AH169" s="67"/>
      <c r="AI169" s="67"/>
      <c r="AJ169" s="162" t="s">
        <v>1860</v>
      </c>
      <c r="AK169" s="163">
        <f t="shared" si="85"/>
        <v>92</v>
      </c>
      <c r="AL169" s="115">
        <v>47</v>
      </c>
      <c r="AM169" s="115">
        <v>45</v>
      </c>
      <c r="AN169" s="116">
        <v>51</v>
      </c>
      <c r="AO169" s="162" t="s">
        <v>1643</v>
      </c>
      <c r="AP169" s="623">
        <f t="shared" si="76"/>
        <v>494</v>
      </c>
      <c r="AQ169" s="624">
        <v>281</v>
      </c>
      <c r="AR169" s="624">
        <v>213</v>
      </c>
      <c r="AS169" s="625">
        <v>287</v>
      </c>
      <c r="AT169" s="94" t="s">
        <v>3384</v>
      </c>
      <c r="AU169" s="183">
        <v>132</v>
      </c>
      <c r="AV169" s="183">
        <v>65</v>
      </c>
      <c r="AW169" s="183">
        <v>67</v>
      </c>
      <c r="AX169" s="184">
        <v>81</v>
      </c>
      <c r="AY169" s="162" t="s">
        <v>4386</v>
      </c>
      <c r="AZ169" s="163">
        <f t="shared" si="86"/>
        <v>100</v>
      </c>
      <c r="BA169" s="115">
        <v>45</v>
      </c>
      <c r="BB169" s="115">
        <v>55</v>
      </c>
      <c r="BC169" s="116">
        <v>59</v>
      </c>
      <c r="BD169" s="162" t="s">
        <v>4387</v>
      </c>
      <c r="BE169" s="163">
        <v>116</v>
      </c>
      <c r="BF169" s="168">
        <v>59</v>
      </c>
      <c r="BG169" s="168">
        <v>57</v>
      </c>
      <c r="BH169" s="169">
        <v>71</v>
      </c>
    </row>
    <row r="170" spans="1:65" s="178" customFormat="1" ht="14.25" customHeight="1">
      <c r="A170" s="597" t="s">
        <v>4388</v>
      </c>
      <c r="B170" s="529">
        <f t="shared" si="87"/>
        <v>227</v>
      </c>
      <c r="C170" s="539">
        <v>119</v>
      </c>
      <c r="D170" s="539">
        <v>108</v>
      </c>
      <c r="E170" s="606">
        <v>143</v>
      </c>
      <c r="F170" s="591" t="s">
        <v>4389</v>
      </c>
      <c r="G170" s="475">
        <f t="shared" si="81"/>
        <v>49</v>
      </c>
      <c r="H170" s="486">
        <v>21</v>
      </c>
      <c r="I170" s="486">
        <v>28</v>
      </c>
      <c r="J170" s="487">
        <v>28</v>
      </c>
      <c r="K170" s="190"/>
      <c r="L170" s="67"/>
      <c r="M170" s="67"/>
      <c r="N170" s="67"/>
      <c r="O170" s="67"/>
      <c r="P170" s="190"/>
      <c r="U170" s="162" t="s">
        <v>4390</v>
      </c>
      <c r="V170" s="163">
        <f t="shared" si="83"/>
        <v>41</v>
      </c>
      <c r="W170" s="115">
        <v>21</v>
      </c>
      <c r="X170" s="115">
        <v>20</v>
      </c>
      <c r="Y170" s="116">
        <v>27</v>
      </c>
      <c r="Z170" s="162" t="s">
        <v>4391</v>
      </c>
      <c r="AA170" s="163">
        <f t="shared" si="84"/>
        <v>0</v>
      </c>
      <c r="AB170" s="115"/>
      <c r="AC170" s="115"/>
      <c r="AD170" s="116"/>
      <c r="AE170" s="190"/>
      <c r="AF170" s="67"/>
      <c r="AG170" s="67"/>
      <c r="AH170" s="67"/>
      <c r="AI170" s="67"/>
      <c r="AJ170" s="162" t="s">
        <v>4392</v>
      </c>
      <c r="AK170" s="163">
        <f t="shared" si="85"/>
        <v>108</v>
      </c>
      <c r="AL170" s="115">
        <v>46</v>
      </c>
      <c r="AM170" s="115">
        <v>62</v>
      </c>
      <c r="AN170" s="116">
        <v>53</v>
      </c>
      <c r="AO170" s="101" t="s">
        <v>342</v>
      </c>
      <c r="AP170" s="99">
        <f t="shared" si="76"/>
        <v>3410</v>
      </c>
      <c r="AQ170" s="99">
        <f>SUM(AQ171:AQ189)</f>
        <v>1853</v>
      </c>
      <c r="AR170" s="99">
        <f t="shared" ref="AR170:AS170" si="100">SUM(AR171:AR189)</f>
        <v>1557</v>
      </c>
      <c r="AS170" s="100">
        <f t="shared" si="100"/>
        <v>1987</v>
      </c>
      <c r="AT170" s="94" t="s">
        <v>3395</v>
      </c>
      <c r="AU170" s="183">
        <v>147</v>
      </c>
      <c r="AV170" s="183">
        <v>75</v>
      </c>
      <c r="AW170" s="183">
        <v>72</v>
      </c>
      <c r="AX170" s="184">
        <v>90</v>
      </c>
      <c r="AY170" s="162" t="s">
        <v>1779</v>
      </c>
      <c r="AZ170" s="163">
        <f t="shared" si="86"/>
        <v>131</v>
      </c>
      <c r="BA170" s="115">
        <v>67</v>
      </c>
      <c r="BB170" s="115">
        <v>64</v>
      </c>
      <c r="BC170" s="116">
        <v>82</v>
      </c>
      <c r="BD170" s="162" t="s">
        <v>4393</v>
      </c>
      <c r="BE170" s="163">
        <v>406</v>
      </c>
      <c r="BF170" s="168">
        <v>193</v>
      </c>
      <c r="BG170" s="168">
        <v>213</v>
      </c>
      <c r="BH170" s="169">
        <v>257</v>
      </c>
    </row>
    <row r="171" spans="1:65" s="178" customFormat="1" ht="14.25" customHeight="1">
      <c r="A171" s="597" t="s">
        <v>4394</v>
      </c>
      <c r="B171" s="529">
        <f t="shared" si="87"/>
        <v>41</v>
      </c>
      <c r="C171" s="539">
        <v>21</v>
      </c>
      <c r="D171" s="539">
        <v>20</v>
      </c>
      <c r="E171" s="606">
        <v>28</v>
      </c>
      <c r="F171" s="591" t="s">
        <v>776</v>
      </c>
      <c r="G171" s="475">
        <f t="shared" si="81"/>
        <v>89</v>
      </c>
      <c r="H171" s="486">
        <v>49</v>
      </c>
      <c r="I171" s="486">
        <v>40</v>
      </c>
      <c r="J171" s="487">
        <v>53</v>
      </c>
      <c r="K171" s="190"/>
      <c r="L171" s="67"/>
      <c r="M171" s="67"/>
      <c r="N171" s="67"/>
      <c r="O171" s="67"/>
      <c r="P171" s="190"/>
      <c r="U171" s="162" t="s">
        <v>721</v>
      </c>
      <c r="V171" s="163">
        <f t="shared" si="83"/>
        <v>150</v>
      </c>
      <c r="W171" s="115">
        <v>68</v>
      </c>
      <c r="X171" s="115">
        <v>82</v>
      </c>
      <c r="Y171" s="116">
        <v>86</v>
      </c>
      <c r="Z171" s="162" t="s">
        <v>4395</v>
      </c>
      <c r="AA171" s="163">
        <f t="shared" si="84"/>
        <v>0</v>
      </c>
      <c r="AB171" s="115"/>
      <c r="AC171" s="115"/>
      <c r="AD171" s="116"/>
      <c r="AE171" s="190"/>
      <c r="AF171" s="67"/>
      <c r="AG171" s="67"/>
      <c r="AH171" s="67"/>
      <c r="AI171" s="67"/>
      <c r="AJ171" s="162" t="s">
        <v>4396</v>
      </c>
      <c r="AK171" s="163">
        <f t="shared" si="85"/>
        <v>136</v>
      </c>
      <c r="AL171" s="115">
        <v>66</v>
      </c>
      <c r="AM171" s="115">
        <v>70</v>
      </c>
      <c r="AN171" s="116">
        <v>74</v>
      </c>
      <c r="AO171" s="162" t="s">
        <v>4397</v>
      </c>
      <c r="AP171" s="163">
        <f t="shared" si="76"/>
        <v>192</v>
      </c>
      <c r="AQ171" s="168">
        <v>109</v>
      </c>
      <c r="AR171" s="168">
        <v>83</v>
      </c>
      <c r="AS171" s="169">
        <v>111</v>
      </c>
      <c r="AT171" s="94" t="s">
        <v>4398</v>
      </c>
      <c r="AU171" s="183">
        <v>179</v>
      </c>
      <c r="AV171" s="183">
        <v>86</v>
      </c>
      <c r="AW171" s="183">
        <v>93</v>
      </c>
      <c r="AX171" s="184">
        <v>104</v>
      </c>
      <c r="AY171" s="162" t="s">
        <v>4399</v>
      </c>
      <c r="AZ171" s="163">
        <f t="shared" si="86"/>
        <v>131</v>
      </c>
      <c r="BA171" s="115">
        <v>74</v>
      </c>
      <c r="BB171" s="115">
        <v>57</v>
      </c>
      <c r="BC171" s="116">
        <v>84</v>
      </c>
      <c r="BD171" s="162" t="s">
        <v>4400</v>
      </c>
      <c r="BE171" s="163">
        <v>718</v>
      </c>
      <c r="BF171" s="168">
        <v>348</v>
      </c>
      <c r="BG171" s="168">
        <v>370</v>
      </c>
      <c r="BH171" s="169">
        <v>415</v>
      </c>
    </row>
    <row r="172" spans="1:65" s="178" customFormat="1" ht="14.25" customHeight="1">
      <c r="A172" s="597" t="s">
        <v>4401</v>
      </c>
      <c r="B172" s="529">
        <f t="shared" si="87"/>
        <v>69</v>
      </c>
      <c r="C172" s="539">
        <v>38</v>
      </c>
      <c r="D172" s="539">
        <v>31</v>
      </c>
      <c r="E172" s="606">
        <v>41</v>
      </c>
      <c r="F172" s="591" t="s">
        <v>785</v>
      </c>
      <c r="G172" s="475">
        <f t="shared" si="81"/>
        <v>60</v>
      </c>
      <c r="H172" s="486">
        <v>29</v>
      </c>
      <c r="I172" s="486">
        <v>31</v>
      </c>
      <c r="J172" s="487">
        <v>37</v>
      </c>
      <c r="K172" s="190"/>
      <c r="L172" s="67"/>
      <c r="M172" s="67"/>
      <c r="N172" s="67"/>
      <c r="O172" s="67"/>
      <c r="P172" s="190"/>
      <c r="U172" s="162" t="s">
        <v>722</v>
      </c>
      <c r="V172" s="163">
        <f t="shared" si="83"/>
        <v>58</v>
      </c>
      <c r="W172" s="115">
        <v>31</v>
      </c>
      <c r="X172" s="115">
        <v>27</v>
      </c>
      <c r="Y172" s="116">
        <v>41</v>
      </c>
      <c r="Z172" s="162" t="s">
        <v>4402</v>
      </c>
      <c r="AA172" s="163">
        <f t="shared" si="84"/>
        <v>0</v>
      </c>
      <c r="AB172" s="115"/>
      <c r="AC172" s="115"/>
      <c r="AD172" s="116"/>
      <c r="AE172" s="190"/>
      <c r="AF172" s="67"/>
      <c r="AG172" s="67"/>
      <c r="AH172" s="67"/>
      <c r="AI172" s="67"/>
      <c r="AJ172" s="162" t="s">
        <v>1829</v>
      </c>
      <c r="AK172" s="163">
        <f t="shared" si="85"/>
        <v>79</v>
      </c>
      <c r="AL172" s="115">
        <v>43</v>
      </c>
      <c r="AM172" s="115">
        <v>36</v>
      </c>
      <c r="AN172" s="116">
        <v>41</v>
      </c>
      <c r="AO172" s="162" t="s">
        <v>4403</v>
      </c>
      <c r="AP172" s="163">
        <f t="shared" si="76"/>
        <v>147</v>
      </c>
      <c r="AQ172" s="168">
        <v>76</v>
      </c>
      <c r="AR172" s="168">
        <v>71</v>
      </c>
      <c r="AS172" s="169">
        <v>96</v>
      </c>
      <c r="AT172" s="94" t="s">
        <v>4404</v>
      </c>
      <c r="AU172" s="183">
        <v>149</v>
      </c>
      <c r="AV172" s="183">
        <v>75</v>
      </c>
      <c r="AW172" s="183">
        <v>74</v>
      </c>
      <c r="AX172" s="184">
        <v>83</v>
      </c>
      <c r="AY172" s="174" t="s">
        <v>4405</v>
      </c>
      <c r="AZ172" s="175">
        <f t="shared" si="86"/>
        <v>136</v>
      </c>
      <c r="BA172" s="176">
        <v>66</v>
      </c>
      <c r="BB172" s="176">
        <v>70</v>
      </c>
      <c r="BC172" s="177">
        <v>76</v>
      </c>
      <c r="BD172" s="162" t="s">
        <v>4406</v>
      </c>
      <c r="BE172" s="163">
        <v>352</v>
      </c>
      <c r="BF172" s="168">
        <v>178</v>
      </c>
      <c r="BG172" s="168">
        <v>174</v>
      </c>
      <c r="BH172" s="169">
        <v>212</v>
      </c>
    </row>
    <row r="173" spans="1:65" s="173" customFormat="1" ht="14.25" customHeight="1">
      <c r="A173" s="597" t="s">
        <v>2783</v>
      </c>
      <c r="B173" s="529">
        <f t="shared" si="87"/>
        <v>75</v>
      </c>
      <c r="C173" s="539">
        <v>34</v>
      </c>
      <c r="D173" s="539">
        <v>41</v>
      </c>
      <c r="E173" s="606">
        <v>44</v>
      </c>
      <c r="F173" s="591" t="s">
        <v>4407</v>
      </c>
      <c r="G173" s="475">
        <f t="shared" si="81"/>
        <v>115</v>
      </c>
      <c r="H173" s="486">
        <v>63</v>
      </c>
      <c r="I173" s="486">
        <v>52</v>
      </c>
      <c r="J173" s="487">
        <v>63</v>
      </c>
      <c r="K173" s="190"/>
      <c r="L173" s="67"/>
      <c r="M173" s="67"/>
      <c r="N173" s="67"/>
      <c r="O173" s="67"/>
      <c r="P173" s="190"/>
      <c r="Q173" s="178"/>
      <c r="R173" s="178"/>
      <c r="S173" s="178"/>
      <c r="T173" s="178"/>
      <c r="U173" s="162" t="s">
        <v>3024</v>
      </c>
      <c r="V173" s="163">
        <f t="shared" si="83"/>
        <v>66</v>
      </c>
      <c r="W173" s="115">
        <v>34</v>
      </c>
      <c r="X173" s="115">
        <v>32</v>
      </c>
      <c r="Y173" s="116">
        <v>42</v>
      </c>
      <c r="Z173" s="162" t="s">
        <v>4408</v>
      </c>
      <c r="AA173" s="163">
        <f t="shared" si="84"/>
        <v>0</v>
      </c>
      <c r="AB173" s="115"/>
      <c r="AC173" s="115"/>
      <c r="AD173" s="116"/>
      <c r="AE173" s="190"/>
      <c r="AF173" s="67"/>
      <c r="AG173" s="67"/>
      <c r="AH173" s="67"/>
      <c r="AI173" s="67"/>
      <c r="AJ173" s="162" t="s">
        <v>1837</v>
      </c>
      <c r="AK173" s="163">
        <f t="shared" si="85"/>
        <v>117</v>
      </c>
      <c r="AL173" s="115">
        <v>62</v>
      </c>
      <c r="AM173" s="115">
        <v>55</v>
      </c>
      <c r="AN173" s="116">
        <v>69</v>
      </c>
      <c r="AO173" s="162" t="s">
        <v>4409</v>
      </c>
      <c r="AP173" s="163">
        <f t="shared" si="76"/>
        <v>125</v>
      </c>
      <c r="AQ173" s="168">
        <v>70</v>
      </c>
      <c r="AR173" s="168">
        <v>55</v>
      </c>
      <c r="AS173" s="169">
        <v>74</v>
      </c>
      <c r="AT173" s="94" t="s">
        <v>4410</v>
      </c>
      <c r="AU173" s="183">
        <v>60</v>
      </c>
      <c r="AV173" s="183">
        <v>31</v>
      </c>
      <c r="AW173" s="183">
        <v>29</v>
      </c>
      <c r="AX173" s="184">
        <v>32</v>
      </c>
      <c r="AY173" s="190"/>
      <c r="AZ173" s="191"/>
      <c r="BA173" s="191"/>
      <c r="BB173" s="191"/>
      <c r="BC173" s="191"/>
      <c r="BD173" s="162" t="s">
        <v>4411</v>
      </c>
      <c r="BE173" s="163">
        <v>541</v>
      </c>
      <c r="BF173" s="168">
        <v>271</v>
      </c>
      <c r="BG173" s="168">
        <v>270</v>
      </c>
      <c r="BH173" s="169">
        <v>326</v>
      </c>
      <c r="BI173" s="178"/>
      <c r="BJ173" s="178"/>
      <c r="BK173" s="178"/>
      <c r="BL173" s="178"/>
      <c r="BM173" s="178"/>
    </row>
    <row r="174" spans="1:65" s="173" customFormat="1" ht="14.25" customHeight="1">
      <c r="A174" s="597" t="s">
        <v>2787</v>
      </c>
      <c r="B174" s="529">
        <f t="shared" si="87"/>
        <v>96</v>
      </c>
      <c r="C174" s="539">
        <v>45</v>
      </c>
      <c r="D174" s="539">
        <v>51</v>
      </c>
      <c r="E174" s="606">
        <v>55</v>
      </c>
      <c r="F174" s="591" t="s">
        <v>4412</v>
      </c>
      <c r="G174" s="475">
        <f t="shared" si="81"/>
        <v>94</v>
      </c>
      <c r="H174" s="486">
        <v>50</v>
      </c>
      <c r="I174" s="486">
        <v>44</v>
      </c>
      <c r="J174" s="487">
        <v>57</v>
      </c>
      <c r="K174" s="190"/>
      <c r="L174" s="67"/>
      <c r="M174" s="67"/>
      <c r="N174" s="67"/>
      <c r="O174" s="67"/>
      <c r="P174" s="190"/>
      <c r="Q174" s="178"/>
      <c r="R174" s="178"/>
      <c r="S174" s="178"/>
      <c r="T174" s="178"/>
      <c r="U174" s="162" t="s">
        <v>4413</v>
      </c>
      <c r="V174" s="163">
        <f t="shared" si="83"/>
        <v>107</v>
      </c>
      <c r="W174" s="115">
        <v>49</v>
      </c>
      <c r="X174" s="115">
        <v>58</v>
      </c>
      <c r="Y174" s="116">
        <v>70</v>
      </c>
      <c r="Z174" s="162" t="s">
        <v>4414</v>
      </c>
      <c r="AA174" s="163">
        <f t="shared" si="84"/>
        <v>0</v>
      </c>
      <c r="AB174" s="115"/>
      <c r="AC174" s="115"/>
      <c r="AD174" s="116"/>
      <c r="AE174" s="190"/>
      <c r="AF174" s="67"/>
      <c r="AG174" s="67"/>
      <c r="AH174" s="67"/>
      <c r="AI174" s="67"/>
      <c r="AJ174" s="162" t="s">
        <v>4415</v>
      </c>
      <c r="AK174" s="163">
        <f t="shared" si="85"/>
        <v>101</v>
      </c>
      <c r="AL174" s="115">
        <v>49</v>
      </c>
      <c r="AM174" s="115">
        <v>52</v>
      </c>
      <c r="AN174" s="116">
        <v>67</v>
      </c>
      <c r="AO174" s="162" t="s">
        <v>1669</v>
      </c>
      <c r="AP174" s="163">
        <f t="shared" si="76"/>
        <v>77</v>
      </c>
      <c r="AQ174" s="168">
        <v>40</v>
      </c>
      <c r="AR174" s="168">
        <v>37</v>
      </c>
      <c r="AS174" s="169">
        <v>52</v>
      </c>
      <c r="AT174" s="162" t="s">
        <v>4416</v>
      </c>
      <c r="AU174" s="168">
        <v>44</v>
      </c>
      <c r="AV174" s="168">
        <v>20</v>
      </c>
      <c r="AW174" s="168">
        <v>24</v>
      </c>
      <c r="AX174" s="169">
        <v>30</v>
      </c>
      <c r="AY174" s="190"/>
      <c r="AZ174" s="191"/>
      <c r="BA174" s="191"/>
      <c r="BB174" s="191"/>
      <c r="BC174" s="191"/>
      <c r="BD174" s="162" t="s">
        <v>4417</v>
      </c>
      <c r="BE174" s="163">
        <v>1522</v>
      </c>
      <c r="BF174" s="168">
        <v>730</v>
      </c>
      <c r="BG174" s="168">
        <v>792</v>
      </c>
      <c r="BH174" s="169">
        <v>754</v>
      </c>
      <c r="BI174" s="178"/>
      <c r="BJ174" s="178"/>
      <c r="BK174" s="178"/>
      <c r="BL174" s="178"/>
      <c r="BM174" s="178"/>
    </row>
    <row r="175" spans="1:65" s="178" customFormat="1" ht="14.25" customHeight="1">
      <c r="A175" s="601" t="s">
        <v>4911</v>
      </c>
      <c r="B175" s="540">
        <v>1300</v>
      </c>
      <c r="C175" s="541">
        <v>680</v>
      </c>
      <c r="D175" s="541">
        <v>620</v>
      </c>
      <c r="E175" s="607">
        <v>848</v>
      </c>
      <c r="F175" s="591" t="s">
        <v>4418</v>
      </c>
      <c r="G175" s="475">
        <f t="shared" si="81"/>
        <v>71</v>
      </c>
      <c r="H175" s="486">
        <v>34</v>
      </c>
      <c r="I175" s="486">
        <v>37</v>
      </c>
      <c r="J175" s="487">
        <v>38</v>
      </c>
      <c r="K175" s="190"/>
      <c r="L175" s="67"/>
      <c r="M175" s="67"/>
      <c r="N175" s="67"/>
      <c r="O175" s="67"/>
      <c r="P175" s="190"/>
      <c r="U175" s="162" t="s">
        <v>4419</v>
      </c>
      <c r="V175" s="163">
        <f t="shared" si="83"/>
        <v>242</v>
      </c>
      <c r="W175" s="115">
        <v>119</v>
      </c>
      <c r="X175" s="115">
        <v>123</v>
      </c>
      <c r="Y175" s="116">
        <v>144</v>
      </c>
      <c r="Z175" s="162" t="s">
        <v>4420</v>
      </c>
      <c r="AA175" s="163">
        <f t="shared" si="84"/>
        <v>0</v>
      </c>
      <c r="AB175" s="115"/>
      <c r="AC175" s="115"/>
      <c r="AD175" s="116"/>
      <c r="AE175" s="190"/>
      <c r="AF175" s="67"/>
      <c r="AG175" s="67"/>
      <c r="AH175" s="67"/>
      <c r="AI175" s="67"/>
      <c r="AJ175" s="162" t="s">
        <v>4421</v>
      </c>
      <c r="AK175" s="163">
        <f t="shared" si="85"/>
        <v>89</v>
      </c>
      <c r="AL175" s="115">
        <v>45</v>
      </c>
      <c r="AM175" s="115">
        <v>44</v>
      </c>
      <c r="AN175" s="116">
        <v>51</v>
      </c>
      <c r="AO175" s="162" t="s">
        <v>1677</v>
      </c>
      <c r="AP175" s="163">
        <f t="shared" si="76"/>
        <v>112</v>
      </c>
      <c r="AQ175" s="168">
        <v>61</v>
      </c>
      <c r="AR175" s="168">
        <v>51</v>
      </c>
      <c r="AS175" s="169">
        <v>66</v>
      </c>
      <c r="AT175" s="162" t="s">
        <v>4422</v>
      </c>
      <c r="AU175" s="168">
        <v>70</v>
      </c>
      <c r="AV175" s="168">
        <v>30</v>
      </c>
      <c r="AW175" s="168">
        <v>40</v>
      </c>
      <c r="AX175" s="169">
        <v>39</v>
      </c>
      <c r="AY175" s="190"/>
      <c r="AZ175" s="191"/>
      <c r="BA175" s="191"/>
      <c r="BB175" s="191"/>
      <c r="BC175" s="191"/>
      <c r="BD175" s="162" t="s">
        <v>4423</v>
      </c>
      <c r="BE175" s="163">
        <v>1386</v>
      </c>
      <c r="BF175" s="168">
        <v>653</v>
      </c>
      <c r="BG175" s="168">
        <v>733</v>
      </c>
      <c r="BH175" s="169">
        <v>721</v>
      </c>
    </row>
    <row r="176" spans="1:65" s="178" customFormat="1" ht="14.25" customHeight="1">
      <c r="A176" s="597" t="s">
        <v>3098</v>
      </c>
      <c r="B176" s="542">
        <v>99</v>
      </c>
      <c r="C176" s="542">
        <v>50</v>
      </c>
      <c r="D176" s="542">
        <v>49</v>
      </c>
      <c r="E176" s="608">
        <v>65</v>
      </c>
      <c r="F176" s="591" t="s">
        <v>4424</v>
      </c>
      <c r="G176" s="475">
        <f t="shared" si="81"/>
        <v>89</v>
      </c>
      <c r="H176" s="486">
        <v>46</v>
      </c>
      <c r="I176" s="486">
        <v>43</v>
      </c>
      <c r="J176" s="487">
        <v>55</v>
      </c>
      <c r="K176" s="190"/>
      <c r="L176" s="67"/>
      <c r="M176" s="67"/>
      <c r="N176" s="67"/>
      <c r="O176" s="67"/>
      <c r="P176" s="190"/>
      <c r="U176" s="162" t="s">
        <v>4425</v>
      </c>
      <c r="V176" s="163">
        <f t="shared" si="83"/>
        <v>284</v>
      </c>
      <c r="W176" s="115">
        <v>148</v>
      </c>
      <c r="X176" s="115">
        <v>136</v>
      </c>
      <c r="Y176" s="116">
        <v>166</v>
      </c>
      <c r="Z176" s="162" t="s">
        <v>4426</v>
      </c>
      <c r="AA176" s="163">
        <f t="shared" si="84"/>
        <v>0</v>
      </c>
      <c r="AB176" s="115"/>
      <c r="AC176" s="115"/>
      <c r="AD176" s="116"/>
      <c r="AE176" s="190"/>
      <c r="AF176" s="67"/>
      <c r="AG176" s="67"/>
      <c r="AH176" s="67"/>
      <c r="AI176" s="67"/>
      <c r="AJ176" s="97" t="s">
        <v>334</v>
      </c>
      <c r="AK176" s="99">
        <f t="shared" si="85"/>
        <v>3037</v>
      </c>
      <c r="AL176" s="99">
        <f>SUM(AL177:AL200)</f>
        <v>1579</v>
      </c>
      <c r="AM176" s="99">
        <f t="shared" ref="AM176:AN176" si="101">SUM(AM177:AM200)</f>
        <v>1458</v>
      </c>
      <c r="AN176" s="100">
        <f t="shared" si="101"/>
        <v>1706</v>
      </c>
      <c r="AO176" s="162" t="s">
        <v>4427</v>
      </c>
      <c r="AP176" s="163">
        <f t="shared" si="76"/>
        <v>140</v>
      </c>
      <c r="AQ176" s="168">
        <v>78</v>
      </c>
      <c r="AR176" s="168">
        <v>62</v>
      </c>
      <c r="AS176" s="169">
        <v>89</v>
      </c>
      <c r="AT176" s="162" t="s">
        <v>4428</v>
      </c>
      <c r="AU176" s="168">
        <v>71</v>
      </c>
      <c r="AV176" s="168">
        <v>32</v>
      </c>
      <c r="AW176" s="168">
        <v>39</v>
      </c>
      <c r="AX176" s="169">
        <v>44</v>
      </c>
      <c r="AY176" s="190"/>
      <c r="AZ176" s="191"/>
      <c r="BA176" s="191"/>
      <c r="BB176" s="191"/>
      <c r="BC176" s="191"/>
      <c r="BD176" s="162" t="s">
        <v>4429</v>
      </c>
      <c r="BE176" s="163">
        <v>126</v>
      </c>
      <c r="BF176" s="168">
        <v>61</v>
      </c>
      <c r="BG176" s="168">
        <v>65</v>
      </c>
      <c r="BH176" s="169">
        <v>72</v>
      </c>
    </row>
    <row r="177" spans="1:60" s="178" customFormat="1" ht="14.25" customHeight="1">
      <c r="A177" s="597" t="s">
        <v>3109</v>
      </c>
      <c r="B177" s="542">
        <v>65</v>
      </c>
      <c r="C177" s="542">
        <v>31</v>
      </c>
      <c r="D177" s="542">
        <v>34</v>
      </c>
      <c r="E177" s="608">
        <v>38</v>
      </c>
      <c r="F177" s="591" t="s">
        <v>4430</v>
      </c>
      <c r="G177" s="475">
        <f t="shared" si="81"/>
        <v>66</v>
      </c>
      <c r="H177" s="486">
        <v>36</v>
      </c>
      <c r="I177" s="486">
        <v>30</v>
      </c>
      <c r="J177" s="487">
        <v>43</v>
      </c>
      <c r="K177" s="190"/>
      <c r="L177" s="67"/>
      <c r="M177" s="67"/>
      <c r="N177" s="67"/>
      <c r="O177" s="67"/>
      <c r="P177" s="190"/>
      <c r="U177" s="162" t="s">
        <v>4431</v>
      </c>
      <c r="V177" s="163">
        <f t="shared" si="83"/>
        <v>121</v>
      </c>
      <c r="W177" s="115">
        <v>58</v>
      </c>
      <c r="X177" s="115">
        <v>63</v>
      </c>
      <c r="Y177" s="116">
        <v>77</v>
      </c>
      <c r="Z177" s="101" t="s">
        <v>318</v>
      </c>
      <c r="AA177" s="99">
        <f t="shared" si="84"/>
        <v>0</v>
      </c>
      <c r="AB177" s="99">
        <f>SUM(AB178:AB198)</f>
        <v>0</v>
      </c>
      <c r="AC177" s="99">
        <f t="shared" ref="AC177:AD177" si="102">SUM(AC178:AC198)</f>
        <v>0</v>
      </c>
      <c r="AD177" s="100">
        <f t="shared" si="102"/>
        <v>0</v>
      </c>
      <c r="AE177" s="190"/>
      <c r="AF177" s="67"/>
      <c r="AG177" s="67"/>
      <c r="AH177" s="67"/>
      <c r="AI177" s="67"/>
      <c r="AJ177" s="162" t="s">
        <v>4432</v>
      </c>
      <c r="AK177" s="163">
        <f t="shared" si="85"/>
        <v>385</v>
      </c>
      <c r="AL177" s="115">
        <v>197</v>
      </c>
      <c r="AM177" s="115">
        <v>188</v>
      </c>
      <c r="AN177" s="116">
        <v>218</v>
      </c>
      <c r="AO177" s="162" t="s">
        <v>4433</v>
      </c>
      <c r="AP177" s="163">
        <f t="shared" si="76"/>
        <v>156</v>
      </c>
      <c r="AQ177" s="168">
        <v>73</v>
      </c>
      <c r="AR177" s="168">
        <v>83</v>
      </c>
      <c r="AS177" s="169">
        <v>90</v>
      </c>
      <c r="AT177" s="162" t="s">
        <v>4434</v>
      </c>
      <c r="AU177" s="168">
        <v>141</v>
      </c>
      <c r="AV177" s="168">
        <v>69</v>
      </c>
      <c r="AW177" s="168">
        <v>72</v>
      </c>
      <c r="AX177" s="169">
        <v>82</v>
      </c>
      <c r="AY177" s="190"/>
      <c r="AZ177" s="191"/>
      <c r="BA177" s="191"/>
      <c r="BB177" s="191"/>
      <c r="BC177" s="191"/>
      <c r="BD177" s="162" t="s">
        <v>4435</v>
      </c>
      <c r="BE177" s="163">
        <v>883</v>
      </c>
      <c r="BF177" s="168">
        <v>449</v>
      </c>
      <c r="BG177" s="168">
        <v>434</v>
      </c>
      <c r="BH177" s="169">
        <v>405</v>
      </c>
    </row>
    <row r="178" spans="1:60" s="178" customFormat="1" ht="14.25" customHeight="1">
      <c r="A178" s="597" t="s">
        <v>4436</v>
      </c>
      <c r="B178" s="542">
        <v>58</v>
      </c>
      <c r="C178" s="542">
        <v>28</v>
      </c>
      <c r="D178" s="542">
        <v>30</v>
      </c>
      <c r="E178" s="608">
        <v>38</v>
      </c>
      <c r="F178" s="591" t="s">
        <v>4437</v>
      </c>
      <c r="G178" s="475">
        <f t="shared" si="81"/>
        <v>82</v>
      </c>
      <c r="H178" s="486">
        <v>39</v>
      </c>
      <c r="I178" s="486">
        <v>43</v>
      </c>
      <c r="J178" s="487">
        <v>44</v>
      </c>
      <c r="K178" s="190"/>
      <c r="L178" s="67"/>
      <c r="M178" s="67"/>
      <c r="N178" s="67"/>
      <c r="O178" s="67"/>
      <c r="P178" s="190"/>
      <c r="U178" s="162" t="s">
        <v>4438</v>
      </c>
      <c r="V178" s="163">
        <f t="shared" si="83"/>
        <v>92</v>
      </c>
      <c r="W178" s="115">
        <v>44</v>
      </c>
      <c r="X178" s="115">
        <v>48</v>
      </c>
      <c r="Y178" s="116">
        <v>60</v>
      </c>
      <c r="Z178" s="162" t="s">
        <v>1967</v>
      </c>
      <c r="AA178" s="163">
        <f t="shared" si="84"/>
        <v>0</v>
      </c>
      <c r="AB178" s="115"/>
      <c r="AC178" s="115"/>
      <c r="AD178" s="116"/>
      <c r="AE178" s="190"/>
      <c r="AF178" s="67"/>
      <c r="AG178" s="67"/>
      <c r="AH178" s="67"/>
      <c r="AI178" s="67"/>
      <c r="AJ178" s="162" t="s">
        <v>4439</v>
      </c>
      <c r="AK178" s="163">
        <f t="shared" si="85"/>
        <v>141</v>
      </c>
      <c r="AL178" s="115">
        <v>68</v>
      </c>
      <c r="AM178" s="115">
        <v>73</v>
      </c>
      <c r="AN178" s="116">
        <v>78</v>
      </c>
      <c r="AO178" s="162" t="s">
        <v>4440</v>
      </c>
      <c r="AP178" s="163">
        <f t="shared" si="76"/>
        <v>265</v>
      </c>
      <c r="AQ178" s="168">
        <v>134</v>
      </c>
      <c r="AR178" s="168">
        <v>131</v>
      </c>
      <c r="AS178" s="169">
        <v>165</v>
      </c>
      <c r="AT178" s="101" t="s">
        <v>233</v>
      </c>
      <c r="AU178" s="634">
        <v>2542</v>
      </c>
      <c r="AV178" s="515">
        <v>1269</v>
      </c>
      <c r="AW178" s="515">
        <v>1273</v>
      </c>
      <c r="AX178" s="518">
        <v>1458</v>
      </c>
      <c r="AY178" s="190"/>
      <c r="AZ178" s="191"/>
      <c r="BA178" s="191"/>
      <c r="BB178" s="191"/>
      <c r="BC178" s="191"/>
      <c r="BD178" s="162" t="s">
        <v>4441</v>
      </c>
      <c r="BE178" s="163">
        <v>301</v>
      </c>
      <c r="BF178" s="168">
        <v>149</v>
      </c>
      <c r="BG178" s="168">
        <v>152</v>
      </c>
      <c r="BH178" s="169">
        <v>166</v>
      </c>
    </row>
    <row r="179" spans="1:60" s="178" customFormat="1" ht="14.25" customHeight="1">
      <c r="A179" s="597" t="s">
        <v>4442</v>
      </c>
      <c r="B179" s="542">
        <v>68</v>
      </c>
      <c r="C179" s="542">
        <v>37</v>
      </c>
      <c r="D179" s="542">
        <v>31</v>
      </c>
      <c r="E179" s="608">
        <v>47</v>
      </c>
      <c r="F179" s="591" t="s">
        <v>4443</v>
      </c>
      <c r="G179" s="475">
        <f t="shared" si="81"/>
        <v>31</v>
      </c>
      <c r="H179" s="486">
        <v>10</v>
      </c>
      <c r="I179" s="486">
        <v>21</v>
      </c>
      <c r="J179" s="487">
        <v>21</v>
      </c>
      <c r="K179" s="190"/>
      <c r="L179" s="67"/>
      <c r="M179" s="67"/>
      <c r="N179" s="67"/>
      <c r="O179" s="67"/>
      <c r="P179" s="190"/>
      <c r="U179" s="162" t="s">
        <v>4444</v>
      </c>
      <c r="V179" s="163">
        <f t="shared" si="83"/>
        <v>72</v>
      </c>
      <c r="W179" s="115">
        <v>31</v>
      </c>
      <c r="X179" s="115">
        <v>41</v>
      </c>
      <c r="Y179" s="116">
        <v>46</v>
      </c>
      <c r="Z179" s="162" t="s">
        <v>1975</v>
      </c>
      <c r="AA179" s="163">
        <f t="shared" si="84"/>
        <v>0</v>
      </c>
      <c r="AB179" s="115"/>
      <c r="AC179" s="115"/>
      <c r="AD179" s="116"/>
      <c r="AE179" s="190"/>
      <c r="AF179" s="67"/>
      <c r="AG179" s="67"/>
      <c r="AH179" s="67"/>
      <c r="AI179" s="67"/>
      <c r="AJ179" s="162" t="s">
        <v>4445</v>
      </c>
      <c r="AK179" s="163">
        <f t="shared" si="85"/>
        <v>103</v>
      </c>
      <c r="AL179" s="115">
        <v>55</v>
      </c>
      <c r="AM179" s="115">
        <v>48</v>
      </c>
      <c r="AN179" s="116">
        <v>58</v>
      </c>
      <c r="AO179" s="162" t="s">
        <v>4446</v>
      </c>
      <c r="AP179" s="163">
        <f t="shared" si="76"/>
        <v>234</v>
      </c>
      <c r="AQ179" s="168">
        <v>130</v>
      </c>
      <c r="AR179" s="168">
        <v>104</v>
      </c>
      <c r="AS179" s="169">
        <v>142</v>
      </c>
      <c r="AT179" s="162" t="s">
        <v>4447</v>
      </c>
      <c r="AU179" s="635">
        <v>123</v>
      </c>
      <c r="AV179" s="168">
        <v>63</v>
      </c>
      <c r="AW179" s="168">
        <v>60</v>
      </c>
      <c r="AX179" s="169">
        <v>71</v>
      </c>
      <c r="AY179" s="190"/>
      <c r="AZ179" s="191"/>
      <c r="BA179" s="191"/>
      <c r="BB179" s="191"/>
      <c r="BC179" s="191"/>
      <c r="BD179" s="162" t="s">
        <v>4448</v>
      </c>
      <c r="BE179" s="163">
        <v>90</v>
      </c>
      <c r="BF179" s="168">
        <v>48</v>
      </c>
      <c r="BG179" s="168">
        <v>42</v>
      </c>
      <c r="BH179" s="169">
        <v>39</v>
      </c>
    </row>
    <row r="180" spans="1:60" s="178" customFormat="1" ht="14.25" customHeight="1">
      <c r="A180" s="597" t="s">
        <v>4449</v>
      </c>
      <c r="B180" s="542">
        <v>32</v>
      </c>
      <c r="C180" s="542">
        <v>18</v>
      </c>
      <c r="D180" s="542">
        <v>14</v>
      </c>
      <c r="E180" s="608">
        <v>26</v>
      </c>
      <c r="F180" s="591" t="s">
        <v>4450</v>
      </c>
      <c r="G180" s="475">
        <f t="shared" si="81"/>
        <v>47</v>
      </c>
      <c r="H180" s="486">
        <v>21</v>
      </c>
      <c r="I180" s="486">
        <v>26</v>
      </c>
      <c r="J180" s="487">
        <v>30</v>
      </c>
      <c r="K180" s="190"/>
      <c r="L180" s="67"/>
      <c r="M180" s="67"/>
      <c r="N180" s="67"/>
      <c r="O180" s="67"/>
      <c r="P180" s="190"/>
      <c r="U180" s="162" t="s">
        <v>4451</v>
      </c>
      <c r="V180" s="163">
        <f t="shared" si="83"/>
        <v>54</v>
      </c>
      <c r="W180" s="115">
        <v>29</v>
      </c>
      <c r="X180" s="115">
        <v>25</v>
      </c>
      <c r="Y180" s="116">
        <v>33</v>
      </c>
      <c r="Z180" s="162" t="s">
        <v>4452</v>
      </c>
      <c r="AA180" s="163">
        <f t="shared" si="84"/>
        <v>0</v>
      </c>
      <c r="AB180" s="115"/>
      <c r="AC180" s="115"/>
      <c r="AD180" s="116"/>
      <c r="AE180" s="190"/>
      <c r="AF180" s="67"/>
      <c r="AG180" s="67"/>
      <c r="AH180" s="67"/>
      <c r="AI180" s="67"/>
      <c r="AJ180" s="162" t="s">
        <v>4453</v>
      </c>
      <c r="AK180" s="163">
        <f t="shared" si="85"/>
        <v>168</v>
      </c>
      <c r="AL180" s="115">
        <v>87</v>
      </c>
      <c r="AM180" s="115">
        <v>81</v>
      </c>
      <c r="AN180" s="116">
        <v>91</v>
      </c>
      <c r="AO180" s="162" t="s">
        <v>4454</v>
      </c>
      <c r="AP180" s="163">
        <f t="shared" si="76"/>
        <v>215</v>
      </c>
      <c r="AQ180" s="168">
        <v>114</v>
      </c>
      <c r="AR180" s="168">
        <v>101</v>
      </c>
      <c r="AS180" s="169">
        <v>137</v>
      </c>
      <c r="AT180" s="162" t="s">
        <v>4455</v>
      </c>
      <c r="AU180" s="635">
        <v>152</v>
      </c>
      <c r="AV180" s="168">
        <v>77</v>
      </c>
      <c r="AW180" s="168">
        <v>75</v>
      </c>
      <c r="AX180" s="169">
        <v>81</v>
      </c>
      <c r="AY180" s="190"/>
      <c r="AZ180" s="191"/>
      <c r="BA180" s="191"/>
      <c r="BB180" s="191"/>
      <c r="BC180" s="191"/>
      <c r="BD180" s="162" t="s">
        <v>4456</v>
      </c>
      <c r="BE180" s="163">
        <v>220</v>
      </c>
      <c r="BF180" s="168">
        <v>119</v>
      </c>
      <c r="BG180" s="168">
        <v>101</v>
      </c>
      <c r="BH180" s="169">
        <v>121</v>
      </c>
    </row>
    <row r="181" spans="1:60" s="178" customFormat="1" ht="14.25" customHeight="1">
      <c r="A181" s="597" t="s">
        <v>4457</v>
      </c>
      <c r="B181" s="542">
        <v>111</v>
      </c>
      <c r="C181" s="542">
        <v>59</v>
      </c>
      <c r="D181" s="542">
        <v>52</v>
      </c>
      <c r="E181" s="608">
        <v>69</v>
      </c>
      <c r="F181" s="591" t="s">
        <v>4458</v>
      </c>
      <c r="G181" s="475">
        <f t="shared" si="81"/>
        <v>63</v>
      </c>
      <c r="H181" s="486">
        <v>33</v>
      </c>
      <c r="I181" s="486">
        <v>30</v>
      </c>
      <c r="J181" s="487">
        <v>38</v>
      </c>
      <c r="K181" s="190"/>
      <c r="L181" s="67"/>
      <c r="M181" s="67"/>
      <c r="N181" s="67"/>
      <c r="O181" s="67"/>
      <c r="P181" s="190"/>
      <c r="U181" s="162" t="s">
        <v>4459</v>
      </c>
      <c r="V181" s="163">
        <f t="shared" si="83"/>
        <v>77</v>
      </c>
      <c r="W181" s="115">
        <v>42</v>
      </c>
      <c r="X181" s="115">
        <v>35</v>
      </c>
      <c r="Y181" s="116">
        <v>48</v>
      </c>
      <c r="Z181" s="162" t="s">
        <v>4460</v>
      </c>
      <c r="AA181" s="163">
        <f t="shared" si="84"/>
        <v>0</v>
      </c>
      <c r="AB181" s="115"/>
      <c r="AC181" s="115"/>
      <c r="AD181" s="116"/>
      <c r="AE181" s="190"/>
      <c r="AF181" s="67"/>
      <c r="AG181" s="67"/>
      <c r="AH181" s="67"/>
      <c r="AI181" s="67"/>
      <c r="AJ181" s="162" t="s">
        <v>2895</v>
      </c>
      <c r="AK181" s="163">
        <f t="shared" si="85"/>
        <v>177</v>
      </c>
      <c r="AL181" s="115">
        <v>91</v>
      </c>
      <c r="AM181" s="115">
        <v>86</v>
      </c>
      <c r="AN181" s="116">
        <v>102</v>
      </c>
      <c r="AO181" s="162" t="s">
        <v>2517</v>
      </c>
      <c r="AP181" s="163">
        <f t="shared" si="76"/>
        <v>100</v>
      </c>
      <c r="AQ181" s="168">
        <v>58</v>
      </c>
      <c r="AR181" s="168">
        <v>42</v>
      </c>
      <c r="AS181" s="169">
        <v>61</v>
      </c>
      <c r="AT181" s="162" t="s">
        <v>4461</v>
      </c>
      <c r="AU181" s="635">
        <v>90</v>
      </c>
      <c r="AV181" s="168">
        <v>46</v>
      </c>
      <c r="AW181" s="168">
        <v>44</v>
      </c>
      <c r="AX181" s="169">
        <v>52</v>
      </c>
      <c r="AY181" s="190"/>
      <c r="AZ181" s="191"/>
      <c r="BA181" s="191"/>
      <c r="BB181" s="191"/>
      <c r="BC181" s="191"/>
      <c r="BD181" s="162" t="s">
        <v>4462</v>
      </c>
      <c r="BE181" s="163">
        <v>52</v>
      </c>
      <c r="BF181" s="168">
        <v>26</v>
      </c>
      <c r="BG181" s="168">
        <v>26</v>
      </c>
      <c r="BH181" s="169">
        <v>32</v>
      </c>
    </row>
    <row r="182" spans="1:60" s="178" customFormat="1" ht="14.25" customHeight="1">
      <c r="A182" s="597" t="s">
        <v>4463</v>
      </c>
      <c r="B182" s="542">
        <v>73</v>
      </c>
      <c r="C182" s="542">
        <v>37</v>
      </c>
      <c r="D182" s="542">
        <v>36</v>
      </c>
      <c r="E182" s="608">
        <v>43</v>
      </c>
      <c r="F182" s="591" t="s">
        <v>4464</v>
      </c>
      <c r="G182" s="475">
        <f t="shared" si="81"/>
        <v>78</v>
      </c>
      <c r="H182" s="486">
        <v>40</v>
      </c>
      <c r="I182" s="486">
        <v>38</v>
      </c>
      <c r="J182" s="487">
        <v>51</v>
      </c>
      <c r="K182" s="190"/>
      <c r="L182" s="67"/>
      <c r="M182" s="67"/>
      <c r="N182" s="67"/>
      <c r="O182" s="67"/>
      <c r="P182" s="190"/>
      <c r="U182" s="162" t="s">
        <v>4465</v>
      </c>
      <c r="V182" s="163">
        <f t="shared" si="83"/>
        <v>214</v>
      </c>
      <c r="W182" s="115">
        <v>99</v>
      </c>
      <c r="X182" s="115">
        <v>115</v>
      </c>
      <c r="Y182" s="116">
        <v>141</v>
      </c>
      <c r="Z182" s="162" t="s">
        <v>4466</v>
      </c>
      <c r="AA182" s="163">
        <f t="shared" si="84"/>
        <v>0</v>
      </c>
      <c r="AB182" s="115"/>
      <c r="AC182" s="115"/>
      <c r="AD182" s="116"/>
      <c r="AE182" s="190"/>
      <c r="AF182" s="67"/>
      <c r="AG182" s="67"/>
      <c r="AH182" s="67"/>
      <c r="AI182" s="67"/>
      <c r="AJ182" s="162" t="s">
        <v>2897</v>
      </c>
      <c r="AK182" s="163">
        <f t="shared" si="85"/>
        <v>113</v>
      </c>
      <c r="AL182" s="115">
        <v>62</v>
      </c>
      <c r="AM182" s="115">
        <v>51</v>
      </c>
      <c r="AN182" s="116">
        <v>58</v>
      </c>
      <c r="AO182" s="162" t="s">
        <v>4467</v>
      </c>
      <c r="AP182" s="163">
        <f t="shared" si="76"/>
        <v>117</v>
      </c>
      <c r="AQ182" s="168">
        <v>66</v>
      </c>
      <c r="AR182" s="168">
        <v>51</v>
      </c>
      <c r="AS182" s="169">
        <v>67</v>
      </c>
      <c r="AT182" s="162" t="s">
        <v>4468</v>
      </c>
      <c r="AU182" s="635">
        <v>129</v>
      </c>
      <c r="AV182" s="168">
        <v>51</v>
      </c>
      <c r="AW182" s="168">
        <v>78</v>
      </c>
      <c r="AX182" s="169">
        <v>83</v>
      </c>
      <c r="AY182" s="190"/>
      <c r="AZ182" s="191"/>
      <c r="BA182" s="191"/>
      <c r="BB182" s="191"/>
      <c r="BC182" s="191"/>
      <c r="BD182" s="101" t="s">
        <v>4469</v>
      </c>
      <c r="BE182" s="99">
        <v>1262</v>
      </c>
      <c r="BF182" s="99">
        <v>624</v>
      </c>
      <c r="BG182" s="99">
        <v>638</v>
      </c>
      <c r="BH182" s="100">
        <v>780</v>
      </c>
    </row>
    <row r="183" spans="1:60" s="178" customFormat="1" ht="14.25" customHeight="1">
      <c r="A183" s="597" t="s">
        <v>4470</v>
      </c>
      <c r="B183" s="542">
        <v>26</v>
      </c>
      <c r="C183" s="542">
        <v>13</v>
      </c>
      <c r="D183" s="542">
        <v>13</v>
      </c>
      <c r="E183" s="608">
        <v>20</v>
      </c>
      <c r="F183" s="591" t="s">
        <v>4471</v>
      </c>
      <c r="G183" s="475">
        <f t="shared" si="81"/>
        <v>48</v>
      </c>
      <c r="H183" s="486">
        <v>20</v>
      </c>
      <c r="I183" s="486">
        <v>28</v>
      </c>
      <c r="J183" s="487">
        <v>34</v>
      </c>
      <c r="K183" s="190"/>
      <c r="L183" s="67"/>
      <c r="M183" s="67"/>
      <c r="N183" s="67"/>
      <c r="O183" s="67"/>
      <c r="P183" s="190"/>
      <c r="U183" s="162" t="s">
        <v>3457</v>
      </c>
      <c r="V183" s="163">
        <f t="shared" si="83"/>
        <v>66</v>
      </c>
      <c r="W183" s="115">
        <v>30</v>
      </c>
      <c r="X183" s="115">
        <v>36</v>
      </c>
      <c r="Y183" s="116">
        <v>44</v>
      </c>
      <c r="Z183" s="162" t="s">
        <v>4472</v>
      </c>
      <c r="AA183" s="163">
        <f t="shared" si="84"/>
        <v>0</v>
      </c>
      <c r="AB183" s="115"/>
      <c r="AC183" s="115"/>
      <c r="AD183" s="116"/>
      <c r="AE183" s="190"/>
      <c r="AF183" s="67"/>
      <c r="AG183" s="67"/>
      <c r="AH183" s="67"/>
      <c r="AI183" s="67"/>
      <c r="AJ183" s="162" t="s">
        <v>4473</v>
      </c>
      <c r="AK183" s="163">
        <f t="shared" si="85"/>
        <v>128</v>
      </c>
      <c r="AL183" s="115">
        <v>68</v>
      </c>
      <c r="AM183" s="115">
        <v>60</v>
      </c>
      <c r="AN183" s="116">
        <v>66</v>
      </c>
      <c r="AO183" s="162" t="s">
        <v>4474</v>
      </c>
      <c r="AP183" s="163">
        <f t="shared" si="76"/>
        <v>246</v>
      </c>
      <c r="AQ183" s="168">
        <v>135</v>
      </c>
      <c r="AR183" s="168">
        <v>111</v>
      </c>
      <c r="AS183" s="169">
        <v>127</v>
      </c>
      <c r="AT183" s="162" t="s">
        <v>4475</v>
      </c>
      <c r="AU183" s="635">
        <v>94</v>
      </c>
      <c r="AV183" s="168">
        <v>41</v>
      </c>
      <c r="AW183" s="168">
        <v>53</v>
      </c>
      <c r="AX183" s="169">
        <v>56</v>
      </c>
      <c r="AY183" s="190"/>
      <c r="AZ183" s="191"/>
      <c r="BA183" s="191"/>
      <c r="BB183" s="191"/>
      <c r="BC183" s="191"/>
      <c r="BD183" s="162" t="s">
        <v>4476</v>
      </c>
      <c r="BE183" s="163">
        <v>235</v>
      </c>
      <c r="BF183" s="168">
        <v>116</v>
      </c>
      <c r="BG183" s="168">
        <v>119</v>
      </c>
      <c r="BH183" s="169">
        <v>146</v>
      </c>
    </row>
    <row r="184" spans="1:60" s="178" customFormat="1" ht="14.25" customHeight="1">
      <c r="A184" s="597" t="s">
        <v>4477</v>
      </c>
      <c r="B184" s="542">
        <v>30</v>
      </c>
      <c r="C184" s="542">
        <v>16</v>
      </c>
      <c r="D184" s="542">
        <v>14</v>
      </c>
      <c r="E184" s="608">
        <v>23</v>
      </c>
      <c r="F184" s="591" t="s">
        <v>4478</v>
      </c>
      <c r="G184" s="475">
        <f t="shared" si="81"/>
        <v>56</v>
      </c>
      <c r="H184" s="486">
        <v>29</v>
      </c>
      <c r="I184" s="486">
        <v>27</v>
      </c>
      <c r="J184" s="487">
        <v>34</v>
      </c>
      <c r="K184" s="190"/>
      <c r="L184" s="67"/>
      <c r="M184" s="67"/>
      <c r="N184" s="67"/>
      <c r="O184" s="67"/>
      <c r="P184" s="190"/>
      <c r="U184" s="162" t="s">
        <v>4479</v>
      </c>
      <c r="V184" s="163">
        <f t="shared" si="83"/>
        <v>174</v>
      </c>
      <c r="W184" s="115">
        <v>79</v>
      </c>
      <c r="X184" s="115">
        <v>95</v>
      </c>
      <c r="Y184" s="116">
        <v>112</v>
      </c>
      <c r="Z184" s="162" t="s">
        <v>665</v>
      </c>
      <c r="AA184" s="163">
        <f t="shared" si="84"/>
        <v>0</v>
      </c>
      <c r="AB184" s="115"/>
      <c r="AC184" s="115"/>
      <c r="AD184" s="116"/>
      <c r="AE184" s="190"/>
      <c r="AF184" s="67"/>
      <c r="AG184" s="67"/>
      <c r="AH184" s="67"/>
      <c r="AI184" s="67"/>
      <c r="AJ184" s="162" t="s">
        <v>4480</v>
      </c>
      <c r="AK184" s="163">
        <f t="shared" si="85"/>
        <v>193</v>
      </c>
      <c r="AL184" s="115">
        <v>95</v>
      </c>
      <c r="AM184" s="115">
        <v>98</v>
      </c>
      <c r="AN184" s="116">
        <v>93</v>
      </c>
      <c r="AO184" s="162" t="s">
        <v>4481</v>
      </c>
      <c r="AP184" s="163">
        <f t="shared" si="76"/>
        <v>271</v>
      </c>
      <c r="AQ184" s="168">
        <v>140</v>
      </c>
      <c r="AR184" s="168">
        <v>131</v>
      </c>
      <c r="AS184" s="169">
        <v>142</v>
      </c>
      <c r="AT184" s="162" t="s">
        <v>4482</v>
      </c>
      <c r="AU184" s="635">
        <v>81</v>
      </c>
      <c r="AV184" s="168">
        <v>32</v>
      </c>
      <c r="AW184" s="168">
        <v>49</v>
      </c>
      <c r="AX184" s="169">
        <v>54</v>
      </c>
      <c r="AY184" s="190"/>
      <c r="AZ184" s="191"/>
      <c r="BA184" s="191"/>
      <c r="BB184" s="191"/>
      <c r="BC184" s="191"/>
      <c r="BD184" s="162" t="s">
        <v>4483</v>
      </c>
      <c r="BE184" s="163">
        <v>111</v>
      </c>
      <c r="BF184" s="168">
        <v>57</v>
      </c>
      <c r="BG184" s="168">
        <v>54</v>
      </c>
      <c r="BH184" s="169">
        <v>63</v>
      </c>
    </row>
    <row r="185" spans="1:60" s="178" customFormat="1" ht="14.25" customHeight="1">
      <c r="A185" s="597" t="s">
        <v>1398</v>
      </c>
      <c r="B185" s="542">
        <v>15</v>
      </c>
      <c r="C185" s="542">
        <v>7</v>
      </c>
      <c r="D185" s="542">
        <v>8</v>
      </c>
      <c r="E185" s="608">
        <v>11</v>
      </c>
      <c r="F185" s="591" t="s">
        <v>4484</v>
      </c>
      <c r="G185" s="475">
        <f t="shared" si="81"/>
        <v>49</v>
      </c>
      <c r="H185" s="486">
        <v>26</v>
      </c>
      <c r="I185" s="486">
        <v>23</v>
      </c>
      <c r="J185" s="487">
        <v>33</v>
      </c>
      <c r="K185" s="190"/>
      <c r="L185" s="67"/>
      <c r="M185" s="194"/>
      <c r="N185" s="67"/>
      <c r="O185" s="67"/>
      <c r="P185" s="190"/>
      <c r="U185" s="162" t="s">
        <v>4485</v>
      </c>
      <c r="V185" s="163">
        <f t="shared" si="83"/>
        <v>219</v>
      </c>
      <c r="W185" s="115">
        <v>94</v>
      </c>
      <c r="X185" s="115">
        <v>125</v>
      </c>
      <c r="Y185" s="116">
        <v>137</v>
      </c>
      <c r="Z185" s="162" t="s">
        <v>2254</v>
      </c>
      <c r="AA185" s="163">
        <f t="shared" si="84"/>
        <v>0</v>
      </c>
      <c r="AB185" s="115"/>
      <c r="AC185" s="115"/>
      <c r="AD185" s="116"/>
      <c r="AE185" s="190"/>
      <c r="AF185" s="67"/>
      <c r="AG185" s="67"/>
      <c r="AH185" s="67"/>
      <c r="AI185" s="67"/>
      <c r="AJ185" s="162" t="s">
        <v>4486</v>
      </c>
      <c r="AK185" s="163">
        <f t="shared" si="85"/>
        <v>147</v>
      </c>
      <c r="AL185" s="115">
        <v>80</v>
      </c>
      <c r="AM185" s="115">
        <v>67</v>
      </c>
      <c r="AN185" s="116">
        <v>85</v>
      </c>
      <c r="AO185" s="162" t="s">
        <v>4487</v>
      </c>
      <c r="AP185" s="163">
        <f t="shared" si="76"/>
        <v>384</v>
      </c>
      <c r="AQ185" s="168">
        <v>212</v>
      </c>
      <c r="AR185" s="168">
        <v>172</v>
      </c>
      <c r="AS185" s="169">
        <v>216</v>
      </c>
      <c r="AT185" s="162" t="s">
        <v>4488</v>
      </c>
      <c r="AU185" s="635">
        <v>73</v>
      </c>
      <c r="AV185" s="168">
        <v>36</v>
      </c>
      <c r="AW185" s="168">
        <v>37</v>
      </c>
      <c r="AX185" s="169">
        <v>47</v>
      </c>
      <c r="AY185" s="190"/>
      <c r="BD185" s="162" t="s">
        <v>3132</v>
      </c>
      <c r="BE185" s="163">
        <v>94</v>
      </c>
      <c r="BF185" s="168">
        <v>35</v>
      </c>
      <c r="BG185" s="168">
        <v>59</v>
      </c>
      <c r="BH185" s="169">
        <v>44</v>
      </c>
    </row>
    <row r="186" spans="1:60" s="178" customFormat="1" ht="14.25" customHeight="1">
      <c r="A186" s="597" t="s">
        <v>3813</v>
      </c>
      <c r="B186" s="542">
        <v>35</v>
      </c>
      <c r="C186" s="542">
        <v>19</v>
      </c>
      <c r="D186" s="542">
        <v>16</v>
      </c>
      <c r="E186" s="608">
        <v>30</v>
      </c>
      <c r="F186" s="591" t="s">
        <v>4489</v>
      </c>
      <c r="G186" s="475">
        <f t="shared" si="81"/>
        <v>139</v>
      </c>
      <c r="H186" s="486">
        <v>69</v>
      </c>
      <c r="I186" s="486">
        <v>70</v>
      </c>
      <c r="J186" s="487">
        <v>81</v>
      </c>
      <c r="K186" s="190"/>
      <c r="L186" s="67"/>
      <c r="M186" s="67"/>
      <c r="N186" s="67"/>
      <c r="O186" s="67"/>
      <c r="P186" s="190"/>
      <c r="U186" s="162" t="s">
        <v>2795</v>
      </c>
      <c r="V186" s="163">
        <f t="shared" si="83"/>
        <v>67</v>
      </c>
      <c r="W186" s="115">
        <v>35</v>
      </c>
      <c r="X186" s="115">
        <v>32</v>
      </c>
      <c r="Y186" s="116">
        <v>44</v>
      </c>
      <c r="Z186" s="162" t="s">
        <v>2261</v>
      </c>
      <c r="AA186" s="163">
        <f t="shared" si="84"/>
        <v>0</v>
      </c>
      <c r="AB186" s="115"/>
      <c r="AC186" s="115"/>
      <c r="AD186" s="116"/>
      <c r="AE186" s="190"/>
      <c r="AF186" s="67"/>
      <c r="AG186" s="67"/>
      <c r="AH186" s="67"/>
      <c r="AI186" s="67"/>
      <c r="AJ186" s="162" t="s">
        <v>4490</v>
      </c>
      <c r="AK186" s="163">
        <f t="shared" si="85"/>
        <v>111</v>
      </c>
      <c r="AL186" s="115">
        <v>61</v>
      </c>
      <c r="AM186" s="115">
        <v>50</v>
      </c>
      <c r="AN186" s="116">
        <v>67</v>
      </c>
      <c r="AO186" s="162" t="s">
        <v>3211</v>
      </c>
      <c r="AP186" s="163">
        <f t="shared" si="76"/>
        <v>222</v>
      </c>
      <c r="AQ186" s="168">
        <v>125</v>
      </c>
      <c r="AR186" s="168">
        <v>97</v>
      </c>
      <c r="AS186" s="169">
        <v>107</v>
      </c>
      <c r="AT186" s="162" t="s">
        <v>4491</v>
      </c>
      <c r="AU186" s="635">
        <v>66</v>
      </c>
      <c r="AV186" s="168">
        <v>32</v>
      </c>
      <c r="AW186" s="168">
        <v>34</v>
      </c>
      <c r="AX186" s="169">
        <v>34</v>
      </c>
      <c r="AY186" s="190"/>
      <c r="BD186" s="162" t="s">
        <v>4492</v>
      </c>
      <c r="BE186" s="163">
        <v>117</v>
      </c>
      <c r="BF186" s="168">
        <v>51</v>
      </c>
      <c r="BG186" s="168">
        <v>66</v>
      </c>
      <c r="BH186" s="169">
        <v>80</v>
      </c>
    </row>
    <row r="187" spans="1:60" s="178" customFormat="1" ht="14.25" customHeight="1">
      <c r="A187" s="597" t="s">
        <v>514</v>
      </c>
      <c r="B187" s="542">
        <v>126</v>
      </c>
      <c r="C187" s="542">
        <v>65</v>
      </c>
      <c r="D187" s="542">
        <v>61</v>
      </c>
      <c r="E187" s="608">
        <v>76</v>
      </c>
      <c r="F187" s="591" t="s">
        <v>4493</v>
      </c>
      <c r="G187" s="475">
        <f t="shared" si="81"/>
        <v>111</v>
      </c>
      <c r="H187" s="486">
        <v>50</v>
      </c>
      <c r="I187" s="486">
        <v>61</v>
      </c>
      <c r="J187" s="487">
        <v>66</v>
      </c>
      <c r="K187" s="190"/>
      <c r="L187" s="67"/>
      <c r="M187" s="67"/>
      <c r="N187" s="67"/>
      <c r="O187" s="67"/>
      <c r="P187" s="190"/>
      <c r="U187" s="162" t="s">
        <v>4494</v>
      </c>
      <c r="V187" s="163">
        <f t="shared" si="83"/>
        <v>126</v>
      </c>
      <c r="W187" s="115">
        <v>58</v>
      </c>
      <c r="X187" s="115">
        <v>68</v>
      </c>
      <c r="Y187" s="116">
        <v>68</v>
      </c>
      <c r="Z187" s="162" t="s">
        <v>2268</v>
      </c>
      <c r="AA187" s="163">
        <f t="shared" si="84"/>
        <v>0</v>
      </c>
      <c r="AB187" s="115"/>
      <c r="AC187" s="115"/>
      <c r="AD187" s="116"/>
      <c r="AE187" s="190"/>
      <c r="AF187" s="67"/>
      <c r="AG187" s="67"/>
      <c r="AH187" s="67"/>
      <c r="AI187" s="67"/>
      <c r="AJ187" s="162" t="s">
        <v>4495</v>
      </c>
      <c r="AK187" s="163">
        <f t="shared" si="85"/>
        <v>100</v>
      </c>
      <c r="AL187" s="115">
        <v>48</v>
      </c>
      <c r="AM187" s="115">
        <v>52</v>
      </c>
      <c r="AN187" s="116">
        <v>48</v>
      </c>
      <c r="AO187" s="162" t="s">
        <v>3220</v>
      </c>
      <c r="AP187" s="163">
        <f t="shared" si="76"/>
        <v>125</v>
      </c>
      <c r="AQ187" s="168">
        <v>68</v>
      </c>
      <c r="AR187" s="168">
        <v>57</v>
      </c>
      <c r="AS187" s="169">
        <v>72</v>
      </c>
      <c r="AT187" s="162" t="s">
        <v>4496</v>
      </c>
      <c r="AU187" s="635">
        <v>58</v>
      </c>
      <c r="AV187" s="168">
        <v>30</v>
      </c>
      <c r="AW187" s="168">
        <v>28</v>
      </c>
      <c r="AX187" s="169">
        <v>37</v>
      </c>
      <c r="AY187" s="190"/>
      <c r="BD187" s="162" t="s">
        <v>4497</v>
      </c>
      <c r="BE187" s="163">
        <v>193</v>
      </c>
      <c r="BF187" s="168">
        <v>94</v>
      </c>
      <c r="BG187" s="168">
        <v>99</v>
      </c>
      <c r="BH187" s="169">
        <v>128</v>
      </c>
    </row>
    <row r="188" spans="1:60" s="178" customFormat="1" ht="14.25" customHeight="1">
      <c r="A188" s="597" t="s">
        <v>4498</v>
      </c>
      <c r="B188" s="542">
        <v>71</v>
      </c>
      <c r="C188" s="542">
        <v>33</v>
      </c>
      <c r="D188" s="542">
        <v>38</v>
      </c>
      <c r="E188" s="608">
        <v>51</v>
      </c>
      <c r="F188" s="591" t="s">
        <v>4499</v>
      </c>
      <c r="G188" s="475">
        <f t="shared" si="81"/>
        <v>54</v>
      </c>
      <c r="H188" s="486">
        <v>28</v>
      </c>
      <c r="I188" s="486">
        <v>26</v>
      </c>
      <c r="J188" s="487">
        <v>30</v>
      </c>
      <c r="K188" s="190"/>
      <c r="L188" s="67"/>
      <c r="M188" s="67"/>
      <c r="N188" s="67"/>
      <c r="O188" s="67"/>
      <c r="P188" s="190"/>
      <c r="U188" s="162" t="s">
        <v>4500</v>
      </c>
      <c r="V188" s="163">
        <f t="shared" si="83"/>
        <v>43</v>
      </c>
      <c r="W188" s="115">
        <v>22</v>
      </c>
      <c r="X188" s="115">
        <v>21</v>
      </c>
      <c r="Y188" s="116">
        <v>29</v>
      </c>
      <c r="Z188" s="162" t="s">
        <v>4501</v>
      </c>
      <c r="AA188" s="163">
        <f t="shared" si="84"/>
        <v>0</v>
      </c>
      <c r="AB188" s="115"/>
      <c r="AC188" s="115"/>
      <c r="AD188" s="116"/>
      <c r="AE188" s="190"/>
      <c r="AF188" s="67"/>
      <c r="AG188" s="67"/>
      <c r="AH188" s="67"/>
      <c r="AI188" s="67"/>
      <c r="AJ188" s="162" t="s">
        <v>4502</v>
      </c>
      <c r="AK188" s="163">
        <f t="shared" si="85"/>
        <v>27</v>
      </c>
      <c r="AL188" s="115">
        <v>16</v>
      </c>
      <c r="AM188" s="115">
        <v>11</v>
      </c>
      <c r="AN188" s="116">
        <v>18</v>
      </c>
      <c r="AO188" s="162" t="s">
        <v>4503</v>
      </c>
      <c r="AP188" s="163">
        <f t="shared" si="76"/>
        <v>116</v>
      </c>
      <c r="AQ188" s="168">
        <v>72</v>
      </c>
      <c r="AR188" s="168">
        <v>44</v>
      </c>
      <c r="AS188" s="169">
        <v>76</v>
      </c>
      <c r="AT188" s="162" t="s">
        <v>4504</v>
      </c>
      <c r="AU188" s="635">
        <v>70</v>
      </c>
      <c r="AV188" s="168">
        <v>33</v>
      </c>
      <c r="AW188" s="168">
        <v>37</v>
      </c>
      <c r="AX188" s="169">
        <v>40</v>
      </c>
      <c r="AY188" s="190"/>
      <c r="BD188" s="162" t="s">
        <v>4505</v>
      </c>
      <c r="BE188" s="163">
        <v>72</v>
      </c>
      <c r="BF188" s="168">
        <v>39</v>
      </c>
      <c r="BG188" s="168">
        <v>33</v>
      </c>
      <c r="BH188" s="169">
        <v>50</v>
      </c>
    </row>
    <row r="189" spans="1:60" s="178" customFormat="1" ht="14.25" customHeight="1">
      <c r="A189" s="597" t="s">
        <v>4506</v>
      </c>
      <c r="B189" s="542">
        <v>103</v>
      </c>
      <c r="C189" s="542">
        <v>52</v>
      </c>
      <c r="D189" s="542">
        <v>51</v>
      </c>
      <c r="E189" s="608">
        <v>61</v>
      </c>
      <c r="F189" s="591" t="s">
        <v>4507</v>
      </c>
      <c r="G189" s="475">
        <f t="shared" si="81"/>
        <v>156</v>
      </c>
      <c r="H189" s="486">
        <v>80</v>
      </c>
      <c r="I189" s="486">
        <v>76</v>
      </c>
      <c r="J189" s="487">
        <v>93</v>
      </c>
      <c r="K189" s="190"/>
      <c r="L189" s="67"/>
      <c r="M189" s="67"/>
      <c r="N189" s="67"/>
      <c r="O189" s="67"/>
      <c r="P189" s="190"/>
      <c r="U189" s="162" t="s">
        <v>4508</v>
      </c>
      <c r="V189" s="163">
        <f t="shared" si="83"/>
        <v>69</v>
      </c>
      <c r="W189" s="115">
        <v>37</v>
      </c>
      <c r="X189" s="115">
        <v>32</v>
      </c>
      <c r="Y189" s="116">
        <v>39</v>
      </c>
      <c r="Z189" s="162" t="s">
        <v>4509</v>
      </c>
      <c r="AA189" s="163">
        <f t="shared" si="84"/>
        <v>0</v>
      </c>
      <c r="AB189" s="115"/>
      <c r="AC189" s="115"/>
      <c r="AD189" s="116"/>
      <c r="AE189" s="190"/>
      <c r="AF189" s="67"/>
      <c r="AG189" s="67"/>
      <c r="AH189" s="67"/>
      <c r="AI189" s="67"/>
      <c r="AJ189" s="162" t="s">
        <v>4510</v>
      </c>
      <c r="AK189" s="163">
        <f t="shared" si="85"/>
        <v>83</v>
      </c>
      <c r="AL189" s="115">
        <v>42</v>
      </c>
      <c r="AM189" s="115">
        <v>41</v>
      </c>
      <c r="AN189" s="116">
        <v>47</v>
      </c>
      <c r="AO189" s="162" t="s">
        <v>4511</v>
      </c>
      <c r="AP189" s="163">
        <f t="shared" si="76"/>
        <v>166</v>
      </c>
      <c r="AQ189" s="168">
        <v>92</v>
      </c>
      <c r="AR189" s="168">
        <v>74</v>
      </c>
      <c r="AS189" s="169">
        <v>97</v>
      </c>
      <c r="AT189" s="162" t="s">
        <v>4512</v>
      </c>
      <c r="AU189" s="635">
        <v>38</v>
      </c>
      <c r="AV189" s="168">
        <v>18</v>
      </c>
      <c r="AW189" s="168">
        <v>20</v>
      </c>
      <c r="AX189" s="169">
        <v>24</v>
      </c>
      <c r="AY189" s="190"/>
      <c r="BD189" s="162" t="s">
        <v>4513</v>
      </c>
      <c r="BE189" s="163">
        <v>35</v>
      </c>
      <c r="BF189" s="168">
        <v>19</v>
      </c>
      <c r="BG189" s="168">
        <v>16</v>
      </c>
      <c r="BH189" s="169">
        <v>19</v>
      </c>
    </row>
    <row r="190" spans="1:60" s="178" customFormat="1" ht="14.25" customHeight="1">
      <c r="A190" s="597" t="s">
        <v>4514</v>
      </c>
      <c r="B190" s="542">
        <v>70</v>
      </c>
      <c r="C190" s="542">
        <v>39</v>
      </c>
      <c r="D190" s="542">
        <v>31</v>
      </c>
      <c r="E190" s="608">
        <v>49</v>
      </c>
      <c r="F190" s="591" t="s">
        <v>4515</v>
      </c>
      <c r="G190" s="475">
        <f t="shared" si="81"/>
        <v>223</v>
      </c>
      <c r="H190" s="486">
        <v>104</v>
      </c>
      <c r="I190" s="486">
        <v>119</v>
      </c>
      <c r="J190" s="487">
        <v>137</v>
      </c>
      <c r="K190" s="190"/>
      <c r="L190" s="67"/>
      <c r="M190" s="67"/>
      <c r="N190" s="67"/>
      <c r="O190" s="67"/>
      <c r="P190" s="190"/>
      <c r="U190" s="162" t="s">
        <v>2745</v>
      </c>
      <c r="V190" s="163">
        <f t="shared" si="83"/>
        <v>79</v>
      </c>
      <c r="W190" s="115">
        <v>39</v>
      </c>
      <c r="X190" s="115">
        <v>40</v>
      </c>
      <c r="Y190" s="116">
        <v>50</v>
      </c>
      <c r="Z190" s="162" t="s">
        <v>4516</v>
      </c>
      <c r="AA190" s="163">
        <f t="shared" si="84"/>
        <v>0</v>
      </c>
      <c r="AB190" s="115"/>
      <c r="AC190" s="115"/>
      <c r="AD190" s="116"/>
      <c r="AE190" s="190"/>
      <c r="AF190" s="67"/>
      <c r="AG190" s="67"/>
      <c r="AH190" s="67"/>
      <c r="AI190" s="67"/>
      <c r="AJ190" s="162" t="s">
        <v>4517</v>
      </c>
      <c r="AK190" s="163">
        <f t="shared" si="85"/>
        <v>70</v>
      </c>
      <c r="AL190" s="115">
        <v>43</v>
      </c>
      <c r="AM190" s="115">
        <v>27</v>
      </c>
      <c r="AN190" s="116">
        <v>45</v>
      </c>
      <c r="AO190" s="101" t="s">
        <v>343</v>
      </c>
      <c r="AP190" s="99">
        <v>9455</v>
      </c>
      <c r="AQ190" s="99">
        <v>4896</v>
      </c>
      <c r="AR190" s="99">
        <v>4559</v>
      </c>
      <c r="AS190" s="100">
        <v>4805</v>
      </c>
      <c r="AT190" s="162" t="s">
        <v>4518</v>
      </c>
      <c r="AU190" s="635">
        <v>36</v>
      </c>
      <c r="AV190" s="168">
        <v>16</v>
      </c>
      <c r="AW190" s="168">
        <v>20</v>
      </c>
      <c r="AX190" s="169">
        <v>25</v>
      </c>
      <c r="AY190" s="190"/>
      <c r="BD190" s="162" t="s">
        <v>4519</v>
      </c>
      <c r="BE190" s="163">
        <v>81</v>
      </c>
      <c r="BF190" s="168">
        <v>42</v>
      </c>
      <c r="BG190" s="168">
        <v>39</v>
      </c>
      <c r="BH190" s="169">
        <v>54</v>
      </c>
    </row>
    <row r="191" spans="1:60" s="178" customFormat="1" ht="14.25" customHeight="1">
      <c r="A191" s="597" t="s">
        <v>4520</v>
      </c>
      <c r="B191" s="542">
        <v>178</v>
      </c>
      <c r="C191" s="542">
        <v>100</v>
      </c>
      <c r="D191" s="542">
        <v>78</v>
      </c>
      <c r="E191" s="608">
        <v>106</v>
      </c>
      <c r="F191" s="591" t="s">
        <v>4521</v>
      </c>
      <c r="G191" s="475">
        <f t="shared" si="81"/>
        <v>155</v>
      </c>
      <c r="H191" s="486">
        <v>73</v>
      </c>
      <c r="I191" s="486">
        <v>82</v>
      </c>
      <c r="J191" s="487">
        <v>92</v>
      </c>
      <c r="K191" s="190"/>
      <c r="L191" s="67"/>
      <c r="M191" s="67"/>
      <c r="N191" s="67"/>
      <c r="O191" s="67"/>
      <c r="P191" s="190"/>
      <c r="U191" s="162" t="s">
        <v>3995</v>
      </c>
      <c r="V191" s="163">
        <f t="shared" si="83"/>
        <v>72</v>
      </c>
      <c r="W191" s="115">
        <v>30</v>
      </c>
      <c r="X191" s="115">
        <v>42</v>
      </c>
      <c r="Y191" s="116">
        <v>44</v>
      </c>
      <c r="Z191" s="162" t="s">
        <v>4522</v>
      </c>
      <c r="AA191" s="163">
        <f t="shared" si="84"/>
        <v>0</v>
      </c>
      <c r="AB191" s="115"/>
      <c r="AC191" s="115"/>
      <c r="AD191" s="116"/>
      <c r="AE191" s="190"/>
      <c r="AF191" s="67"/>
      <c r="AG191" s="67"/>
      <c r="AH191" s="67"/>
      <c r="AI191" s="67"/>
      <c r="AJ191" s="162" t="s">
        <v>4523</v>
      </c>
      <c r="AK191" s="163">
        <f t="shared" si="85"/>
        <v>25</v>
      </c>
      <c r="AL191" s="115">
        <v>16</v>
      </c>
      <c r="AM191" s="115">
        <v>9</v>
      </c>
      <c r="AN191" s="116">
        <v>22</v>
      </c>
      <c r="AO191" s="162" t="s">
        <v>4524</v>
      </c>
      <c r="AP191" s="163">
        <v>452</v>
      </c>
      <c r="AQ191" s="168">
        <v>234</v>
      </c>
      <c r="AR191" s="168">
        <v>218</v>
      </c>
      <c r="AS191" s="169">
        <v>228</v>
      </c>
      <c r="AT191" s="162" t="s">
        <v>3559</v>
      </c>
      <c r="AU191" s="635">
        <v>58</v>
      </c>
      <c r="AV191" s="168">
        <v>28</v>
      </c>
      <c r="AW191" s="168">
        <v>30</v>
      </c>
      <c r="AX191" s="169">
        <v>39</v>
      </c>
      <c r="AY191" s="190"/>
      <c r="BD191" s="162" t="s">
        <v>4525</v>
      </c>
      <c r="BE191" s="163">
        <v>63</v>
      </c>
      <c r="BF191" s="168">
        <v>36</v>
      </c>
      <c r="BG191" s="168">
        <v>27</v>
      </c>
      <c r="BH191" s="169">
        <v>43</v>
      </c>
    </row>
    <row r="192" spans="1:60" s="178" customFormat="1" ht="14.25" customHeight="1">
      <c r="A192" s="597" t="s">
        <v>4526</v>
      </c>
      <c r="B192" s="542">
        <v>59</v>
      </c>
      <c r="C192" s="542">
        <v>28</v>
      </c>
      <c r="D192" s="542">
        <v>31</v>
      </c>
      <c r="E192" s="608">
        <v>39</v>
      </c>
      <c r="F192" s="591" t="s">
        <v>4527</v>
      </c>
      <c r="G192" s="475">
        <f t="shared" si="81"/>
        <v>78</v>
      </c>
      <c r="H192" s="486">
        <v>35</v>
      </c>
      <c r="I192" s="486">
        <v>43</v>
      </c>
      <c r="J192" s="487">
        <v>50</v>
      </c>
      <c r="K192" s="190"/>
      <c r="L192" s="67"/>
      <c r="M192" s="67"/>
      <c r="N192" s="67"/>
      <c r="O192" s="67"/>
      <c r="P192" s="190"/>
      <c r="U192" s="162" t="s">
        <v>964</v>
      </c>
      <c r="V192" s="163">
        <f t="shared" si="83"/>
        <v>49</v>
      </c>
      <c r="W192" s="115">
        <v>20</v>
      </c>
      <c r="X192" s="115">
        <v>29</v>
      </c>
      <c r="Y192" s="116">
        <v>29</v>
      </c>
      <c r="Z192" s="162" t="s">
        <v>4528</v>
      </c>
      <c r="AA192" s="163">
        <f t="shared" si="84"/>
        <v>0</v>
      </c>
      <c r="AB192" s="115"/>
      <c r="AC192" s="115"/>
      <c r="AD192" s="116"/>
      <c r="AE192" s="190"/>
      <c r="AF192" s="67"/>
      <c r="AG192" s="67"/>
      <c r="AH192" s="67"/>
      <c r="AI192" s="67"/>
      <c r="AJ192" s="162" t="s">
        <v>4529</v>
      </c>
      <c r="AK192" s="163">
        <f t="shared" si="85"/>
        <v>39</v>
      </c>
      <c r="AL192" s="115">
        <v>19</v>
      </c>
      <c r="AM192" s="115">
        <v>20</v>
      </c>
      <c r="AN192" s="116">
        <v>26</v>
      </c>
      <c r="AO192" s="162" t="s">
        <v>4530</v>
      </c>
      <c r="AP192" s="163">
        <v>278</v>
      </c>
      <c r="AQ192" s="168">
        <v>129</v>
      </c>
      <c r="AR192" s="168">
        <v>149</v>
      </c>
      <c r="AS192" s="169">
        <v>140</v>
      </c>
      <c r="AT192" s="162" t="s">
        <v>4531</v>
      </c>
      <c r="AU192" s="635">
        <v>59</v>
      </c>
      <c r="AV192" s="168">
        <v>28</v>
      </c>
      <c r="AW192" s="168">
        <v>31</v>
      </c>
      <c r="AX192" s="169">
        <v>39</v>
      </c>
      <c r="AY192" s="190"/>
      <c r="BD192" s="162" t="s">
        <v>3077</v>
      </c>
      <c r="BE192" s="163">
        <v>61</v>
      </c>
      <c r="BF192" s="168">
        <v>31</v>
      </c>
      <c r="BG192" s="168">
        <v>30</v>
      </c>
      <c r="BH192" s="169">
        <v>40</v>
      </c>
    </row>
    <row r="193" spans="1:65" s="178" customFormat="1" ht="14.25" customHeight="1">
      <c r="A193" s="609" t="s">
        <v>4532</v>
      </c>
      <c r="B193" s="610">
        <v>81</v>
      </c>
      <c r="C193" s="610">
        <v>48</v>
      </c>
      <c r="D193" s="610">
        <v>33</v>
      </c>
      <c r="E193" s="611">
        <v>56</v>
      </c>
      <c r="F193" s="592" t="s">
        <v>462</v>
      </c>
      <c r="G193" s="479">
        <f t="shared" si="81"/>
        <v>3844</v>
      </c>
      <c r="H193" s="479">
        <f>SUM(H194:H219)</f>
        <v>1876</v>
      </c>
      <c r="I193" s="479">
        <f t="shared" ref="I193:J193" si="103">SUM(I194:I219)</f>
        <v>1968</v>
      </c>
      <c r="J193" s="480">
        <f t="shared" si="103"/>
        <v>2297</v>
      </c>
      <c r="K193" s="190"/>
      <c r="L193" s="67"/>
      <c r="M193" s="67"/>
      <c r="N193" s="67"/>
      <c r="O193" s="67"/>
      <c r="P193" s="190"/>
      <c r="U193" s="162" t="s">
        <v>972</v>
      </c>
      <c r="V193" s="163">
        <f t="shared" si="83"/>
        <v>63</v>
      </c>
      <c r="W193" s="115">
        <v>25</v>
      </c>
      <c r="X193" s="115">
        <v>38</v>
      </c>
      <c r="Y193" s="116">
        <v>40</v>
      </c>
      <c r="Z193" s="162" t="s">
        <v>4533</v>
      </c>
      <c r="AA193" s="163">
        <f t="shared" si="84"/>
        <v>0</v>
      </c>
      <c r="AB193" s="115"/>
      <c r="AC193" s="115"/>
      <c r="AD193" s="116"/>
      <c r="AE193" s="190"/>
      <c r="AF193" s="67"/>
      <c r="AG193" s="67"/>
      <c r="AH193" s="67"/>
      <c r="AI193" s="67"/>
      <c r="AJ193" s="162" t="s">
        <v>1071</v>
      </c>
      <c r="AK193" s="163">
        <f t="shared" si="85"/>
        <v>123</v>
      </c>
      <c r="AL193" s="115">
        <v>59</v>
      </c>
      <c r="AM193" s="115">
        <v>64</v>
      </c>
      <c r="AN193" s="116">
        <v>84</v>
      </c>
      <c r="AO193" s="162" t="s">
        <v>4534</v>
      </c>
      <c r="AP193" s="163">
        <v>804</v>
      </c>
      <c r="AQ193" s="168">
        <v>378</v>
      </c>
      <c r="AR193" s="168">
        <v>426</v>
      </c>
      <c r="AS193" s="169">
        <v>385</v>
      </c>
      <c r="AT193" s="162" t="s">
        <v>2040</v>
      </c>
      <c r="AU193" s="635">
        <v>56</v>
      </c>
      <c r="AV193" s="168">
        <v>23</v>
      </c>
      <c r="AW193" s="168">
        <v>33</v>
      </c>
      <c r="AX193" s="169">
        <v>35</v>
      </c>
      <c r="AY193" s="190"/>
      <c r="BD193" s="162" t="s">
        <v>4535</v>
      </c>
      <c r="BE193" s="163">
        <v>78</v>
      </c>
      <c r="BF193" s="168">
        <v>40</v>
      </c>
      <c r="BG193" s="168">
        <v>38</v>
      </c>
      <c r="BH193" s="169">
        <v>50</v>
      </c>
    </row>
    <row r="194" spans="1:65" s="178" customFormat="1" ht="14.25" customHeight="1">
      <c r="A194" s="190"/>
      <c r="B194" s="195"/>
      <c r="C194" s="67"/>
      <c r="D194" s="67"/>
      <c r="E194" s="67"/>
      <c r="F194" s="474" t="s">
        <v>3188</v>
      </c>
      <c r="G194" s="475">
        <f t="shared" si="81"/>
        <v>93</v>
      </c>
      <c r="H194" s="488">
        <v>45</v>
      </c>
      <c r="I194" s="488">
        <v>48</v>
      </c>
      <c r="J194" s="488">
        <v>55</v>
      </c>
      <c r="K194" s="190"/>
      <c r="L194" s="67"/>
      <c r="M194" s="67"/>
      <c r="N194" s="67"/>
      <c r="O194" s="67"/>
      <c r="P194" s="190"/>
      <c r="U194" s="162" t="s">
        <v>2758</v>
      </c>
      <c r="V194" s="163">
        <f t="shared" si="83"/>
        <v>101</v>
      </c>
      <c r="W194" s="115">
        <v>47</v>
      </c>
      <c r="X194" s="115">
        <v>54</v>
      </c>
      <c r="Y194" s="116">
        <v>51</v>
      </c>
      <c r="Z194" s="162" t="s">
        <v>4536</v>
      </c>
      <c r="AA194" s="163">
        <f t="shared" si="84"/>
        <v>0</v>
      </c>
      <c r="AB194" s="115"/>
      <c r="AC194" s="115"/>
      <c r="AD194" s="116"/>
      <c r="AE194" s="190"/>
      <c r="AF194" s="67"/>
      <c r="AG194" s="67"/>
      <c r="AH194" s="67"/>
      <c r="AI194" s="67"/>
      <c r="AJ194" s="162" t="s">
        <v>1080</v>
      </c>
      <c r="AK194" s="163">
        <f t="shared" si="85"/>
        <v>86</v>
      </c>
      <c r="AL194" s="115">
        <v>45</v>
      </c>
      <c r="AM194" s="115">
        <v>41</v>
      </c>
      <c r="AN194" s="116">
        <v>45</v>
      </c>
      <c r="AO194" s="162" t="s">
        <v>4537</v>
      </c>
      <c r="AP194" s="163">
        <v>475</v>
      </c>
      <c r="AQ194" s="168">
        <v>250</v>
      </c>
      <c r="AR194" s="168">
        <v>225</v>
      </c>
      <c r="AS194" s="169">
        <v>236</v>
      </c>
      <c r="AT194" s="162" t="s">
        <v>4538</v>
      </c>
      <c r="AU194" s="635">
        <v>137</v>
      </c>
      <c r="AV194" s="168">
        <v>65</v>
      </c>
      <c r="AW194" s="168">
        <v>72</v>
      </c>
      <c r="AX194" s="169">
        <v>78</v>
      </c>
      <c r="AY194" s="190"/>
      <c r="BD194" s="162" t="s">
        <v>4539</v>
      </c>
      <c r="BE194" s="163">
        <v>122</v>
      </c>
      <c r="BF194" s="168">
        <v>64</v>
      </c>
      <c r="BG194" s="168">
        <v>58</v>
      </c>
      <c r="BH194" s="169">
        <v>63</v>
      </c>
    </row>
    <row r="195" spans="1:65" s="178" customFormat="1" ht="14.25" customHeight="1">
      <c r="A195" s="190"/>
      <c r="B195" s="195"/>
      <c r="C195" s="67"/>
      <c r="D195" s="67"/>
      <c r="E195" s="67"/>
      <c r="F195" s="474" t="s">
        <v>3199</v>
      </c>
      <c r="G195" s="475">
        <f t="shared" si="81"/>
        <v>33</v>
      </c>
      <c r="H195" s="488">
        <v>15</v>
      </c>
      <c r="I195" s="488">
        <v>18</v>
      </c>
      <c r="J195" s="488">
        <v>20</v>
      </c>
      <c r="K195" s="190"/>
      <c r="L195" s="67"/>
      <c r="M195" s="67"/>
      <c r="N195" s="67"/>
      <c r="O195" s="67"/>
      <c r="P195" s="190"/>
      <c r="U195" s="101" t="s">
        <v>486</v>
      </c>
      <c r="V195" s="99">
        <f t="shared" si="83"/>
        <v>1617</v>
      </c>
      <c r="W195" s="99">
        <f>SUM(W196:W218)</f>
        <v>795</v>
      </c>
      <c r="X195" s="99">
        <f t="shared" ref="X195:Y195" si="104">SUM(X196:X218)</f>
        <v>822</v>
      </c>
      <c r="Y195" s="100">
        <f t="shared" si="104"/>
        <v>1025</v>
      </c>
      <c r="Z195" s="162" t="s">
        <v>4540</v>
      </c>
      <c r="AA195" s="163">
        <f t="shared" si="84"/>
        <v>0</v>
      </c>
      <c r="AB195" s="115"/>
      <c r="AC195" s="115"/>
      <c r="AD195" s="116"/>
      <c r="AE195" s="190"/>
      <c r="AF195" s="67"/>
      <c r="AG195" s="67"/>
      <c r="AH195" s="67"/>
      <c r="AI195" s="67"/>
      <c r="AJ195" s="162" t="s">
        <v>4541</v>
      </c>
      <c r="AK195" s="163">
        <f t="shared" si="85"/>
        <v>82</v>
      </c>
      <c r="AL195" s="115">
        <v>42</v>
      </c>
      <c r="AM195" s="115">
        <v>40</v>
      </c>
      <c r="AN195" s="116">
        <v>49</v>
      </c>
      <c r="AO195" s="162" t="s">
        <v>4542</v>
      </c>
      <c r="AP195" s="163">
        <v>354</v>
      </c>
      <c r="AQ195" s="168">
        <v>185</v>
      </c>
      <c r="AR195" s="168">
        <v>169</v>
      </c>
      <c r="AS195" s="169">
        <v>175</v>
      </c>
      <c r="AT195" s="162" t="s">
        <v>2359</v>
      </c>
      <c r="AU195" s="635">
        <v>48</v>
      </c>
      <c r="AV195" s="168">
        <v>21</v>
      </c>
      <c r="AW195" s="168">
        <v>27</v>
      </c>
      <c r="AX195" s="169">
        <v>30</v>
      </c>
      <c r="AY195" s="190"/>
      <c r="BD195" s="101" t="s">
        <v>227</v>
      </c>
      <c r="BE195" s="99">
        <v>2017</v>
      </c>
      <c r="BF195" s="99">
        <v>962</v>
      </c>
      <c r="BG195" s="99">
        <v>1055</v>
      </c>
      <c r="BH195" s="100">
        <v>1253</v>
      </c>
    </row>
    <row r="196" spans="1:65" s="178" customFormat="1" ht="14.25" customHeight="1">
      <c r="A196" s="190"/>
      <c r="B196" s="195"/>
      <c r="C196" s="67"/>
      <c r="D196" s="67"/>
      <c r="E196" s="67"/>
      <c r="F196" s="474" t="s">
        <v>4543</v>
      </c>
      <c r="G196" s="475">
        <f t="shared" si="81"/>
        <v>64</v>
      </c>
      <c r="H196" s="488">
        <v>34</v>
      </c>
      <c r="I196" s="488">
        <v>30</v>
      </c>
      <c r="J196" s="488">
        <v>34</v>
      </c>
      <c r="K196" s="190"/>
      <c r="L196" s="67"/>
      <c r="M196" s="67"/>
      <c r="N196" s="67"/>
      <c r="O196" s="67"/>
      <c r="P196" s="190"/>
      <c r="U196" s="162" t="s">
        <v>4544</v>
      </c>
      <c r="V196" s="163">
        <f t="shared" si="83"/>
        <v>93</v>
      </c>
      <c r="W196" s="115">
        <v>44</v>
      </c>
      <c r="X196" s="115">
        <v>49</v>
      </c>
      <c r="Y196" s="116">
        <v>53</v>
      </c>
      <c r="Z196" s="162" t="s">
        <v>2421</v>
      </c>
      <c r="AA196" s="163">
        <f t="shared" si="84"/>
        <v>0</v>
      </c>
      <c r="AB196" s="115"/>
      <c r="AC196" s="115"/>
      <c r="AD196" s="116"/>
      <c r="AE196" s="190"/>
      <c r="AF196" s="67"/>
      <c r="AG196" s="67"/>
      <c r="AH196" s="67"/>
      <c r="AI196" s="67"/>
      <c r="AJ196" s="162" t="s">
        <v>4545</v>
      </c>
      <c r="AK196" s="163">
        <f t="shared" si="85"/>
        <v>146</v>
      </c>
      <c r="AL196" s="115">
        <v>81</v>
      </c>
      <c r="AM196" s="115">
        <v>65</v>
      </c>
      <c r="AN196" s="116">
        <v>81</v>
      </c>
      <c r="AO196" s="162" t="s">
        <v>4546</v>
      </c>
      <c r="AP196" s="163">
        <v>337</v>
      </c>
      <c r="AQ196" s="168">
        <v>171</v>
      </c>
      <c r="AR196" s="168">
        <v>166</v>
      </c>
      <c r="AS196" s="169">
        <v>155</v>
      </c>
      <c r="AT196" s="162" t="s">
        <v>2363</v>
      </c>
      <c r="AU196" s="635">
        <v>615</v>
      </c>
      <c r="AV196" s="168">
        <v>369</v>
      </c>
      <c r="AW196" s="168">
        <v>246</v>
      </c>
      <c r="AX196" s="169">
        <v>305</v>
      </c>
      <c r="AY196" s="190"/>
      <c r="BD196" s="162" t="s">
        <v>4547</v>
      </c>
      <c r="BE196" s="163">
        <v>407</v>
      </c>
      <c r="BF196" s="168">
        <v>192</v>
      </c>
      <c r="BG196" s="168">
        <v>215</v>
      </c>
      <c r="BH196" s="169">
        <v>246</v>
      </c>
    </row>
    <row r="197" spans="1:65" s="178" customFormat="1" ht="14.25" customHeight="1">
      <c r="A197" s="190"/>
      <c r="B197" s="195"/>
      <c r="C197" s="67"/>
      <c r="D197" s="67"/>
      <c r="E197" s="67"/>
      <c r="F197" s="474" t="s">
        <v>4548</v>
      </c>
      <c r="G197" s="475">
        <f t="shared" si="81"/>
        <v>143</v>
      </c>
      <c r="H197" s="488">
        <v>67</v>
      </c>
      <c r="I197" s="488">
        <v>76</v>
      </c>
      <c r="J197" s="488">
        <v>84</v>
      </c>
      <c r="K197" s="190"/>
      <c r="L197" s="67"/>
      <c r="M197" s="67"/>
      <c r="N197" s="67"/>
      <c r="O197" s="67"/>
      <c r="P197" s="190"/>
      <c r="U197" s="162" t="s">
        <v>4549</v>
      </c>
      <c r="V197" s="163">
        <f t="shared" si="83"/>
        <v>127</v>
      </c>
      <c r="W197" s="115">
        <v>67</v>
      </c>
      <c r="X197" s="115">
        <v>60</v>
      </c>
      <c r="Y197" s="116">
        <v>87</v>
      </c>
      <c r="Z197" s="162" t="s">
        <v>1213</v>
      </c>
      <c r="AA197" s="163">
        <f t="shared" si="84"/>
        <v>0</v>
      </c>
      <c r="AB197" s="115"/>
      <c r="AC197" s="115"/>
      <c r="AD197" s="116"/>
      <c r="AE197" s="190"/>
      <c r="AF197" s="67"/>
      <c r="AG197" s="67"/>
      <c r="AH197" s="67"/>
      <c r="AI197" s="67"/>
      <c r="AJ197" s="162" t="s">
        <v>4550</v>
      </c>
      <c r="AK197" s="163">
        <f t="shared" si="85"/>
        <v>214</v>
      </c>
      <c r="AL197" s="115">
        <v>115</v>
      </c>
      <c r="AM197" s="115">
        <v>99</v>
      </c>
      <c r="AN197" s="116">
        <v>124</v>
      </c>
      <c r="AO197" s="162" t="s">
        <v>4551</v>
      </c>
      <c r="AP197" s="163">
        <v>1163</v>
      </c>
      <c r="AQ197" s="168">
        <v>586</v>
      </c>
      <c r="AR197" s="168">
        <v>577</v>
      </c>
      <c r="AS197" s="169">
        <v>473</v>
      </c>
      <c r="AT197" s="162" t="s">
        <v>698</v>
      </c>
      <c r="AU197" s="635">
        <v>40</v>
      </c>
      <c r="AV197" s="168">
        <v>19</v>
      </c>
      <c r="AW197" s="168">
        <v>21</v>
      </c>
      <c r="AX197" s="169">
        <v>25</v>
      </c>
      <c r="AY197" s="190"/>
      <c r="BD197" s="162" t="s">
        <v>4552</v>
      </c>
      <c r="BE197" s="163">
        <v>120</v>
      </c>
      <c r="BF197" s="168">
        <v>63</v>
      </c>
      <c r="BG197" s="168">
        <v>57</v>
      </c>
      <c r="BH197" s="169">
        <v>78</v>
      </c>
    </row>
    <row r="198" spans="1:65" s="178" customFormat="1" ht="14.25" customHeight="1">
      <c r="A198" s="190"/>
      <c r="B198" s="195"/>
      <c r="C198" s="67"/>
      <c r="D198" s="67"/>
      <c r="E198" s="67"/>
      <c r="F198" s="474" t="s">
        <v>4553</v>
      </c>
      <c r="G198" s="475">
        <f t="shared" si="81"/>
        <v>66</v>
      </c>
      <c r="H198" s="488">
        <v>32</v>
      </c>
      <c r="I198" s="488">
        <v>34</v>
      </c>
      <c r="J198" s="488">
        <v>40</v>
      </c>
      <c r="K198" s="190"/>
      <c r="L198" s="67"/>
      <c r="M198" s="67"/>
      <c r="N198" s="67"/>
      <c r="O198" s="67"/>
      <c r="P198" s="190"/>
      <c r="U198" s="162" t="s">
        <v>1669</v>
      </c>
      <c r="V198" s="163">
        <f t="shared" si="83"/>
        <v>79</v>
      </c>
      <c r="W198" s="115">
        <v>38</v>
      </c>
      <c r="X198" s="115">
        <v>41</v>
      </c>
      <c r="Y198" s="116">
        <v>40</v>
      </c>
      <c r="Z198" s="162" t="s">
        <v>1221</v>
      </c>
      <c r="AA198" s="163">
        <f t="shared" si="84"/>
        <v>0</v>
      </c>
      <c r="AB198" s="115"/>
      <c r="AC198" s="115"/>
      <c r="AD198" s="116"/>
      <c r="AE198" s="190"/>
      <c r="AF198" s="67"/>
      <c r="AG198" s="67"/>
      <c r="AH198" s="67"/>
      <c r="AI198" s="67"/>
      <c r="AJ198" s="162" t="s">
        <v>4554</v>
      </c>
      <c r="AK198" s="163">
        <f t="shared" si="85"/>
        <v>145</v>
      </c>
      <c r="AL198" s="115">
        <v>67</v>
      </c>
      <c r="AM198" s="115">
        <v>78</v>
      </c>
      <c r="AN198" s="116">
        <v>75</v>
      </c>
      <c r="AO198" s="162" t="s">
        <v>4555</v>
      </c>
      <c r="AP198" s="163">
        <v>507</v>
      </c>
      <c r="AQ198" s="168">
        <v>266</v>
      </c>
      <c r="AR198" s="168">
        <v>241</v>
      </c>
      <c r="AS198" s="169">
        <v>249</v>
      </c>
      <c r="AT198" s="162" t="s">
        <v>4556</v>
      </c>
      <c r="AU198" s="635">
        <v>57</v>
      </c>
      <c r="AV198" s="168">
        <v>24</v>
      </c>
      <c r="AW198" s="168">
        <v>33</v>
      </c>
      <c r="AX198" s="169">
        <v>34</v>
      </c>
      <c r="AY198" s="190"/>
      <c r="BD198" s="162" t="s">
        <v>3803</v>
      </c>
      <c r="BE198" s="163">
        <v>64</v>
      </c>
      <c r="BF198" s="168">
        <v>30</v>
      </c>
      <c r="BG198" s="168">
        <v>34</v>
      </c>
      <c r="BH198" s="169">
        <v>40</v>
      </c>
    </row>
    <row r="199" spans="1:65" s="178" customFormat="1" ht="14.25" customHeight="1">
      <c r="A199" s="190"/>
      <c r="B199" s="195"/>
      <c r="C199" s="67"/>
      <c r="D199" s="67"/>
      <c r="E199" s="67"/>
      <c r="F199" s="474" t="s">
        <v>4557</v>
      </c>
      <c r="G199" s="475">
        <f t="shared" ref="G199:G262" si="105">SUM(H199:I199)</f>
        <v>73</v>
      </c>
      <c r="H199" s="488">
        <v>40</v>
      </c>
      <c r="I199" s="488">
        <v>33</v>
      </c>
      <c r="J199" s="488">
        <v>39</v>
      </c>
      <c r="K199" s="190"/>
      <c r="L199" s="67"/>
      <c r="M199" s="67"/>
      <c r="N199" s="67"/>
      <c r="O199" s="67"/>
      <c r="P199" s="190"/>
      <c r="U199" s="162" t="s">
        <v>1677</v>
      </c>
      <c r="V199" s="163">
        <f t="shared" ref="V199:V218" si="106">SUM(W199:X199)</f>
        <v>42</v>
      </c>
      <c r="W199" s="115">
        <v>21</v>
      </c>
      <c r="X199" s="115">
        <v>21</v>
      </c>
      <c r="Y199" s="116">
        <v>32</v>
      </c>
      <c r="Z199" s="101" t="s">
        <v>319</v>
      </c>
      <c r="AA199" s="99">
        <f t="shared" ref="AA199:AA226" si="107">SUM(AB199:AC199)</f>
        <v>0</v>
      </c>
      <c r="AB199" s="99">
        <f>SUM(AB200:AB226)</f>
        <v>0</v>
      </c>
      <c r="AC199" s="99">
        <f t="shared" ref="AC199:AD199" si="108">SUM(AC200:AC226)</f>
        <v>0</v>
      </c>
      <c r="AD199" s="100">
        <f t="shared" si="108"/>
        <v>0</v>
      </c>
      <c r="AE199" s="190"/>
      <c r="AF199" s="67"/>
      <c r="AG199" s="67"/>
      <c r="AH199" s="67"/>
      <c r="AI199" s="67"/>
      <c r="AJ199" s="162" t="s">
        <v>4506</v>
      </c>
      <c r="AK199" s="163">
        <f t="shared" ref="AK199:AK248" si="109">SUM(AL199:AM199)</f>
        <v>178</v>
      </c>
      <c r="AL199" s="115">
        <v>92</v>
      </c>
      <c r="AM199" s="115">
        <v>86</v>
      </c>
      <c r="AN199" s="116">
        <v>100</v>
      </c>
      <c r="AO199" s="162" t="s">
        <v>2818</v>
      </c>
      <c r="AP199" s="163">
        <v>705</v>
      </c>
      <c r="AQ199" s="168">
        <v>338</v>
      </c>
      <c r="AR199" s="168">
        <v>367</v>
      </c>
      <c r="AS199" s="169">
        <v>338</v>
      </c>
      <c r="AT199" s="162" t="s">
        <v>4558</v>
      </c>
      <c r="AU199" s="635">
        <v>62</v>
      </c>
      <c r="AV199" s="168">
        <v>32</v>
      </c>
      <c r="AW199" s="168">
        <v>30</v>
      </c>
      <c r="AX199" s="169">
        <v>33</v>
      </c>
      <c r="AY199" s="190"/>
      <c r="BD199" s="162" t="s">
        <v>3811</v>
      </c>
      <c r="BE199" s="163">
        <v>94</v>
      </c>
      <c r="BF199" s="168">
        <v>48</v>
      </c>
      <c r="BG199" s="168">
        <v>46</v>
      </c>
      <c r="BH199" s="169">
        <v>59</v>
      </c>
    </row>
    <row r="200" spans="1:65" s="178" customFormat="1" ht="14.25" customHeight="1">
      <c r="A200" s="190"/>
      <c r="B200" s="195"/>
      <c r="C200" s="67"/>
      <c r="D200" s="67"/>
      <c r="E200" s="67"/>
      <c r="F200" s="474" t="s">
        <v>4559</v>
      </c>
      <c r="G200" s="475">
        <f t="shared" si="105"/>
        <v>72</v>
      </c>
      <c r="H200" s="488">
        <v>39</v>
      </c>
      <c r="I200" s="488">
        <v>33</v>
      </c>
      <c r="J200" s="488">
        <v>40</v>
      </c>
      <c r="K200" s="190"/>
      <c r="L200" s="67"/>
      <c r="M200" s="67"/>
      <c r="N200" s="67"/>
      <c r="O200" s="67"/>
      <c r="P200" s="190"/>
      <c r="U200" s="162" t="s">
        <v>4040</v>
      </c>
      <c r="V200" s="163">
        <f t="shared" si="106"/>
        <v>176</v>
      </c>
      <c r="W200" s="115">
        <v>87</v>
      </c>
      <c r="X200" s="115">
        <v>89</v>
      </c>
      <c r="Y200" s="116">
        <v>111</v>
      </c>
      <c r="Z200" s="162" t="s">
        <v>3094</v>
      </c>
      <c r="AA200" s="163">
        <f t="shared" si="107"/>
        <v>0</v>
      </c>
      <c r="AB200" s="115"/>
      <c r="AC200" s="115"/>
      <c r="AD200" s="116"/>
      <c r="AE200" s="190"/>
      <c r="AF200" s="67"/>
      <c r="AG200" s="67"/>
      <c r="AH200" s="67"/>
      <c r="AI200" s="67"/>
      <c r="AJ200" s="162" t="s">
        <v>4514</v>
      </c>
      <c r="AK200" s="163">
        <f t="shared" si="109"/>
        <v>53</v>
      </c>
      <c r="AL200" s="115">
        <v>30</v>
      </c>
      <c r="AM200" s="115">
        <v>23</v>
      </c>
      <c r="AN200" s="116">
        <v>26</v>
      </c>
      <c r="AO200" s="162" t="s">
        <v>4560</v>
      </c>
      <c r="AP200" s="163">
        <v>310</v>
      </c>
      <c r="AQ200" s="168">
        <v>154</v>
      </c>
      <c r="AR200" s="168">
        <v>156</v>
      </c>
      <c r="AS200" s="169">
        <v>151</v>
      </c>
      <c r="AT200" s="162" t="s">
        <v>4561</v>
      </c>
      <c r="AU200" s="635">
        <v>41</v>
      </c>
      <c r="AV200" s="168">
        <v>18</v>
      </c>
      <c r="AW200" s="168">
        <v>23</v>
      </c>
      <c r="AX200" s="169">
        <v>26</v>
      </c>
      <c r="AY200" s="190"/>
      <c r="BD200" s="162" t="s">
        <v>1738</v>
      </c>
      <c r="BE200" s="163">
        <v>138</v>
      </c>
      <c r="BF200" s="168">
        <v>63</v>
      </c>
      <c r="BG200" s="168">
        <v>75</v>
      </c>
      <c r="BH200" s="169">
        <v>92</v>
      </c>
    </row>
    <row r="201" spans="1:65" s="178" customFormat="1" ht="14.25" customHeight="1">
      <c r="A201" s="190"/>
      <c r="B201" s="195"/>
      <c r="C201" s="67"/>
      <c r="D201" s="67"/>
      <c r="E201" s="67"/>
      <c r="F201" s="474" t="s">
        <v>3666</v>
      </c>
      <c r="G201" s="475">
        <f t="shared" si="105"/>
        <v>108</v>
      </c>
      <c r="H201" s="488">
        <v>60</v>
      </c>
      <c r="I201" s="488">
        <v>48</v>
      </c>
      <c r="J201" s="488">
        <v>67</v>
      </c>
      <c r="K201" s="190"/>
      <c r="L201" s="67"/>
      <c r="M201" s="67"/>
      <c r="N201" s="67"/>
      <c r="O201" s="67"/>
      <c r="P201" s="190"/>
      <c r="U201" s="162" t="s">
        <v>4051</v>
      </c>
      <c r="V201" s="163">
        <f t="shared" si="106"/>
        <v>84</v>
      </c>
      <c r="W201" s="115">
        <v>38</v>
      </c>
      <c r="X201" s="115">
        <v>46</v>
      </c>
      <c r="Y201" s="116">
        <v>55</v>
      </c>
      <c r="Z201" s="162" t="s">
        <v>3105</v>
      </c>
      <c r="AA201" s="163">
        <f t="shared" si="107"/>
        <v>0</v>
      </c>
      <c r="AB201" s="115"/>
      <c r="AC201" s="115"/>
      <c r="AD201" s="116"/>
      <c r="AE201" s="190"/>
      <c r="AF201" s="67"/>
      <c r="AG201" s="67"/>
      <c r="AH201" s="67"/>
      <c r="AI201" s="67"/>
      <c r="AJ201" s="101" t="s">
        <v>335</v>
      </c>
      <c r="AK201" s="99">
        <f t="shared" si="109"/>
        <v>4431</v>
      </c>
      <c r="AL201" s="99">
        <f>SUM(AL202:AL225)</f>
        <v>2253</v>
      </c>
      <c r="AM201" s="99">
        <f t="shared" ref="AM201:AN201" si="110">SUM(AM202:AM225)</f>
        <v>2178</v>
      </c>
      <c r="AN201" s="100">
        <f t="shared" si="110"/>
        <v>2431</v>
      </c>
      <c r="AO201" s="162" t="s">
        <v>4562</v>
      </c>
      <c r="AP201" s="163">
        <v>358</v>
      </c>
      <c r="AQ201" s="168">
        <v>192</v>
      </c>
      <c r="AR201" s="168">
        <v>166</v>
      </c>
      <c r="AS201" s="169">
        <v>179</v>
      </c>
      <c r="AT201" s="162" t="s">
        <v>4563</v>
      </c>
      <c r="AU201" s="635">
        <v>132</v>
      </c>
      <c r="AV201" s="168">
        <v>61</v>
      </c>
      <c r="AW201" s="168">
        <v>71</v>
      </c>
      <c r="AX201" s="169">
        <v>74</v>
      </c>
      <c r="AY201" s="190"/>
      <c r="BD201" s="162" t="s">
        <v>1745</v>
      </c>
      <c r="BE201" s="163">
        <v>94</v>
      </c>
      <c r="BF201" s="168">
        <v>37</v>
      </c>
      <c r="BG201" s="168">
        <v>57</v>
      </c>
      <c r="BH201" s="169">
        <v>55</v>
      </c>
    </row>
    <row r="202" spans="1:65" s="178" customFormat="1" ht="14.25" customHeight="1">
      <c r="A202" s="190"/>
      <c r="B202" s="195"/>
      <c r="C202" s="67"/>
      <c r="D202" s="67"/>
      <c r="E202" s="67"/>
      <c r="F202" s="474" t="s">
        <v>3673</v>
      </c>
      <c r="G202" s="475">
        <f t="shared" si="105"/>
        <v>145</v>
      </c>
      <c r="H202" s="488">
        <v>71</v>
      </c>
      <c r="I202" s="488">
        <v>74</v>
      </c>
      <c r="J202" s="488">
        <v>87</v>
      </c>
      <c r="K202" s="190"/>
      <c r="L202" s="67"/>
      <c r="M202" s="67"/>
      <c r="N202" s="67"/>
      <c r="O202" s="67"/>
      <c r="P202" s="190"/>
      <c r="U202" s="162" t="s">
        <v>4564</v>
      </c>
      <c r="V202" s="163">
        <f t="shared" si="106"/>
        <v>35</v>
      </c>
      <c r="W202" s="115">
        <v>17</v>
      </c>
      <c r="X202" s="115">
        <v>18</v>
      </c>
      <c r="Y202" s="116">
        <v>24</v>
      </c>
      <c r="Z202" s="162" t="s">
        <v>4565</v>
      </c>
      <c r="AA202" s="163">
        <f t="shared" si="107"/>
        <v>0</v>
      </c>
      <c r="AB202" s="115"/>
      <c r="AC202" s="115"/>
      <c r="AD202" s="116"/>
      <c r="AE202" s="190"/>
      <c r="AF202" s="67"/>
      <c r="AG202" s="67"/>
      <c r="AH202" s="67"/>
      <c r="AI202" s="67"/>
      <c r="AJ202" s="162" t="s">
        <v>4566</v>
      </c>
      <c r="AK202" s="163">
        <f t="shared" si="109"/>
        <v>776</v>
      </c>
      <c r="AL202" s="115">
        <v>372</v>
      </c>
      <c r="AM202" s="115">
        <v>404</v>
      </c>
      <c r="AN202" s="116">
        <v>379</v>
      </c>
      <c r="AO202" s="162" t="s">
        <v>4567</v>
      </c>
      <c r="AP202" s="163">
        <v>250</v>
      </c>
      <c r="AQ202" s="168">
        <v>133</v>
      </c>
      <c r="AR202" s="168">
        <v>117</v>
      </c>
      <c r="AS202" s="169">
        <v>140</v>
      </c>
      <c r="AT202" s="162" t="s">
        <v>4568</v>
      </c>
      <c r="AU202" s="635">
        <v>227</v>
      </c>
      <c r="AV202" s="168">
        <v>106</v>
      </c>
      <c r="AW202" s="168">
        <v>121</v>
      </c>
      <c r="AX202" s="169">
        <v>136</v>
      </c>
      <c r="AY202" s="190"/>
      <c r="BD202" s="162" t="s">
        <v>4569</v>
      </c>
      <c r="BE202" s="163">
        <v>110</v>
      </c>
      <c r="BF202" s="168">
        <v>49</v>
      </c>
      <c r="BG202" s="168">
        <v>61</v>
      </c>
      <c r="BH202" s="169">
        <v>87</v>
      </c>
    </row>
    <row r="203" spans="1:65" s="178" customFormat="1" ht="14.25" customHeight="1">
      <c r="A203" s="190"/>
      <c r="B203" s="195"/>
      <c r="C203" s="67"/>
      <c r="D203" s="67"/>
      <c r="E203" s="67"/>
      <c r="F203" s="474" t="s">
        <v>3995</v>
      </c>
      <c r="G203" s="475">
        <f t="shared" si="105"/>
        <v>164</v>
      </c>
      <c r="H203" s="488">
        <v>84</v>
      </c>
      <c r="I203" s="488">
        <v>80</v>
      </c>
      <c r="J203" s="488">
        <v>108</v>
      </c>
      <c r="K203" s="190"/>
      <c r="L203" s="67"/>
      <c r="M203" s="67"/>
      <c r="N203" s="67"/>
      <c r="O203" s="67"/>
      <c r="P203" s="190"/>
      <c r="U203" s="162" t="s">
        <v>4570</v>
      </c>
      <c r="V203" s="163">
        <f t="shared" si="106"/>
        <v>104</v>
      </c>
      <c r="W203" s="115">
        <v>51</v>
      </c>
      <c r="X203" s="115">
        <v>53</v>
      </c>
      <c r="Y203" s="116">
        <v>60</v>
      </c>
      <c r="Z203" s="162" t="s">
        <v>1011</v>
      </c>
      <c r="AA203" s="163">
        <f t="shared" si="107"/>
        <v>0</v>
      </c>
      <c r="AB203" s="115"/>
      <c r="AC203" s="115"/>
      <c r="AD203" s="116"/>
      <c r="AE203" s="190"/>
      <c r="AF203" s="67"/>
      <c r="AG203" s="67"/>
      <c r="AH203" s="67"/>
      <c r="AI203" s="67"/>
      <c r="AJ203" s="162" t="s">
        <v>4571</v>
      </c>
      <c r="AK203" s="163">
        <f t="shared" si="109"/>
        <v>134</v>
      </c>
      <c r="AL203" s="115">
        <v>69</v>
      </c>
      <c r="AM203" s="115">
        <v>65</v>
      </c>
      <c r="AN203" s="116">
        <v>67</v>
      </c>
      <c r="AO203" s="162" t="s">
        <v>916</v>
      </c>
      <c r="AP203" s="163">
        <v>156</v>
      </c>
      <c r="AQ203" s="168">
        <v>87</v>
      </c>
      <c r="AR203" s="168">
        <v>69</v>
      </c>
      <c r="AS203" s="169">
        <v>83</v>
      </c>
      <c r="AT203" s="101" t="s">
        <v>234</v>
      </c>
      <c r="AU203" s="517">
        <v>2367</v>
      </c>
      <c r="AV203" s="517">
        <v>1149</v>
      </c>
      <c r="AW203" s="517">
        <v>1218</v>
      </c>
      <c r="AX203" s="519">
        <v>1385</v>
      </c>
      <c r="AY203" s="190"/>
      <c r="BD203" s="162" t="s">
        <v>4572</v>
      </c>
      <c r="BE203" s="163">
        <v>257</v>
      </c>
      <c r="BF203" s="168">
        <v>126</v>
      </c>
      <c r="BG203" s="168">
        <v>131</v>
      </c>
      <c r="BH203" s="169">
        <v>144</v>
      </c>
    </row>
    <row r="204" spans="1:65" s="178" customFormat="1" ht="14.25" customHeight="1">
      <c r="A204" s="190"/>
      <c r="B204" s="195"/>
      <c r="C204" s="67"/>
      <c r="D204" s="67"/>
      <c r="E204" s="67"/>
      <c r="F204" s="474" t="s">
        <v>4573</v>
      </c>
      <c r="G204" s="475">
        <f t="shared" si="105"/>
        <v>469</v>
      </c>
      <c r="H204" s="488">
        <v>232</v>
      </c>
      <c r="I204" s="488">
        <v>237</v>
      </c>
      <c r="J204" s="488">
        <v>278</v>
      </c>
      <c r="K204" s="190"/>
      <c r="L204" s="67"/>
      <c r="M204" s="67"/>
      <c r="N204" s="67"/>
      <c r="O204" s="67"/>
      <c r="P204" s="190"/>
      <c r="U204" s="162" t="s">
        <v>4574</v>
      </c>
      <c r="V204" s="163">
        <f t="shared" si="106"/>
        <v>38</v>
      </c>
      <c r="W204" s="115">
        <v>21</v>
      </c>
      <c r="X204" s="115">
        <v>17</v>
      </c>
      <c r="Y204" s="116">
        <v>23</v>
      </c>
      <c r="Z204" s="162" t="s">
        <v>2847</v>
      </c>
      <c r="AA204" s="163">
        <f t="shared" si="107"/>
        <v>0</v>
      </c>
      <c r="AB204" s="115"/>
      <c r="AC204" s="115"/>
      <c r="AD204" s="116"/>
      <c r="AE204" s="190"/>
      <c r="AF204" s="67"/>
      <c r="AG204" s="67"/>
      <c r="AH204" s="67"/>
      <c r="AI204" s="67"/>
      <c r="AJ204" s="162" t="s">
        <v>4575</v>
      </c>
      <c r="AK204" s="163">
        <f t="shared" si="109"/>
        <v>134</v>
      </c>
      <c r="AL204" s="115">
        <v>69</v>
      </c>
      <c r="AM204" s="115">
        <v>65</v>
      </c>
      <c r="AN204" s="116">
        <v>64</v>
      </c>
      <c r="AO204" s="162" t="s">
        <v>923</v>
      </c>
      <c r="AP204" s="163">
        <v>184</v>
      </c>
      <c r="AQ204" s="168">
        <v>104</v>
      </c>
      <c r="AR204" s="168">
        <v>80</v>
      </c>
      <c r="AS204" s="169">
        <v>90</v>
      </c>
      <c r="AT204" s="162" t="s">
        <v>4576</v>
      </c>
      <c r="AU204" s="164">
        <v>435</v>
      </c>
      <c r="AV204" s="166">
        <v>208</v>
      </c>
      <c r="AW204" s="166">
        <v>227</v>
      </c>
      <c r="AX204" s="167">
        <v>261</v>
      </c>
      <c r="AY204" s="190"/>
      <c r="BD204" s="162" t="s">
        <v>4577</v>
      </c>
      <c r="BE204" s="163">
        <v>33</v>
      </c>
      <c r="BF204" s="168">
        <v>14</v>
      </c>
      <c r="BG204" s="168">
        <v>19</v>
      </c>
      <c r="BH204" s="169">
        <v>25</v>
      </c>
    </row>
    <row r="205" spans="1:65" s="178" customFormat="1" ht="14.25" customHeight="1">
      <c r="A205" s="190"/>
      <c r="B205" s="195"/>
      <c r="C205" s="67"/>
      <c r="D205" s="67"/>
      <c r="E205" s="67"/>
      <c r="F205" s="474" t="s">
        <v>4578</v>
      </c>
      <c r="G205" s="475">
        <f t="shared" si="105"/>
        <v>106</v>
      </c>
      <c r="H205" s="488">
        <v>52</v>
      </c>
      <c r="I205" s="488">
        <v>54</v>
      </c>
      <c r="J205" s="488">
        <v>70</v>
      </c>
      <c r="K205" s="190"/>
      <c r="L205" s="67"/>
      <c r="M205" s="67"/>
      <c r="N205" s="67"/>
      <c r="O205" s="67"/>
      <c r="P205" s="190"/>
      <c r="U205" s="162" t="s">
        <v>4579</v>
      </c>
      <c r="V205" s="163">
        <f t="shared" si="106"/>
        <v>42</v>
      </c>
      <c r="W205" s="115">
        <v>25</v>
      </c>
      <c r="X205" s="115">
        <v>17</v>
      </c>
      <c r="Y205" s="116">
        <v>31</v>
      </c>
      <c r="Z205" s="162" t="s">
        <v>2849</v>
      </c>
      <c r="AA205" s="163">
        <f t="shared" si="107"/>
        <v>0</v>
      </c>
      <c r="AB205" s="115"/>
      <c r="AC205" s="115"/>
      <c r="AD205" s="116"/>
      <c r="AE205" s="190"/>
      <c r="AF205" s="67"/>
      <c r="AG205" s="67"/>
      <c r="AH205" s="67"/>
      <c r="AI205" s="67"/>
      <c r="AJ205" s="162" t="s">
        <v>4580</v>
      </c>
      <c r="AK205" s="163">
        <f t="shared" si="109"/>
        <v>344</v>
      </c>
      <c r="AL205" s="115">
        <v>170</v>
      </c>
      <c r="AM205" s="115">
        <v>174</v>
      </c>
      <c r="AN205" s="116">
        <v>209</v>
      </c>
      <c r="AO205" s="162" t="s">
        <v>2724</v>
      </c>
      <c r="AP205" s="163">
        <v>192</v>
      </c>
      <c r="AQ205" s="168">
        <v>105</v>
      </c>
      <c r="AR205" s="168">
        <v>87</v>
      </c>
      <c r="AS205" s="169">
        <v>96</v>
      </c>
      <c r="AT205" s="162" t="s">
        <v>4581</v>
      </c>
      <c r="AU205" s="164">
        <v>291</v>
      </c>
      <c r="AV205" s="166">
        <v>139</v>
      </c>
      <c r="AW205" s="166">
        <v>152</v>
      </c>
      <c r="AX205" s="167">
        <v>177</v>
      </c>
      <c r="AY205" s="190"/>
      <c r="BD205" s="162" t="s">
        <v>969</v>
      </c>
      <c r="BE205" s="163">
        <v>96</v>
      </c>
      <c r="BF205" s="168">
        <v>44</v>
      </c>
      <c r="BG205" s="168">
        <v>52</v>
      </c>
      <c r="BH205" s="169">
        <v>53</v>
      </c>
    </row>
    <row r="206" spans="1:65" s="178" customFormat="1" ht="14.25" customHeight="1">
      <c r="A206" s="190"/>
      <c r="B206" s="195"/>
      <c r="C206" s="67"/>
      <c r="D206" s="67"/>
      <c r="E206" s="67"/>
      <c r="F206" s="474" t="s">
        <v>2783</v>
      </c>
      <c r="G206" s="475">
        <f t="shared" si="105"/>
        <v>526</v>
      </c>
      <c r="H206" s="488">
        <v>246</v>
      </c>
      <c r="I206" s="488">
        <v>280</v>
      </c>
      <c r="J206" s="488">
        <v>314</v>
      </c>
      <c r="K206" s="190"/>
      <c r="L206" s="42"/>
      <c r="M206" s="42"/>
      <c r="N206" s="42"/>
      <c r="O206" s="42"/>
      <c r="P206" s="190"/>
      <c r="U206" s="162" t="s">
        <v>4582</v>
      </c>
      <c r="V206" s="163">
        <f t="shared" si="106"/>
        <v>48</v>
      </c>
      <c r="W206" s="115">
        <v>26</v>
      </c>
      <c r="X206" s="115">
        <v>22</v>
      </c>
      <c r="Y206" s="116">
        <v>30</v>
      </c>
      <c r="Z206" s="162" t="s">
        <v>4583</v>
      </c>
      <c r="AA206" s="163">
        <f t="shared" si="107"/>
        <v>0</v>
      </c>
      <c r="AB206" s="115"/>
      <c r="AC206" s="115"/>
      <c r="AD206" s="116"/>
      <c r="AE206" s="190"/>
      <c r="AF206" s="67"/>
      <c r="AG206" s="67"/>
      <c r="AH206" s="67"/>
      <c r="AI206" s="67"/>
      <c r="AJ206" s="162" t="s">
        <v>4584</v>
      </c>
      <c r="AK206" s="163">
        <f t="shared" si="109"/>
        <v>187</v>
      </c>
      <c r="AL206" s="115">
        <v>91</v>
      </c>
      <c r="AM206" s="115">
        <v>96</v>
      </c>
      <c r="AN206" s="116">
        <v>107</v>
      </c>
      <c r="AO206" s="162" t="s">
        <v>2729</v>
      </c>
      <c r="AP206" s="163">
        <v>183</v>
      </c>
      <c r="AQ206" s="168">
        <v>105</v>
      </c>
      <c r="AR206" s="168">
        <v>78</v>
      </c>
      <c r="AS206" s="169">
        <v>104</v>
      </c>
      <c r="AT206" s="162" t="s">
        <v>3438</v>
      </c>
      <c r="AU206" s="164">
        <v>106</v>
      </c>
      <c r="AV206" s="166">
        <v>52</v>
      </c>
      <c r="AW206" s="166">
        <v>54</v>
      </c>
      <c r="AX206" s="167">
        <v>59</v>
      </c>
      <c r="AY206" s="190"/>
      <c r="BD206" s="162" t="s">
        <v>977</v>
      </c>
      <c r="BE206" s="163">
        <v>87</v>
      </c>
      <c r="BF206" s="168">
        <v>44</v>
      </c>
      <c r="BG206" s="168">
        <v>43</v>
      </c>
      <c r="BH206" s="169">
        <v>60</v>
      </c>
    </row>
    <row r="207" spans="1:65" s="178" customFormat="1" ht="14.25" customHeight="1">
      <c r="A207" s="190"/>
      <c r="B207" s="195"/>
      <c r="C207" s="67"/>
      <c r="D207" s="67"/>
      <c r="E207" s="67"/>
      <c r="F207" s="474" t="s">
        <v>2787</v>
      </c>
      <c r="G207" s="475">
        <f t="shared" si="105"/>
        <v>509</v>
      </c>
      <c r="H207" s="488">
        <v>241</v>
      </c>
      <c r="I207" s="488">
        <v>268</v>
      </c>
      <c r="J207" s="488">
        <v>320</v>
      </c>
      <c r="K207" s="190"/>
      <c r="L207" s="42"/>
      <c r="M207" s="42"/>
      <c r="N207" s="42"/>
      <c r="O207" s="42"/>
      <c r="P207" s="190"/>
      <c r="U207" s="162" t="s">
        <v>4585</v>
      </c>
      <c r="V207" s="163">
        <f t="shared" si="106"/>
        <v>65</v>
      </c>
      <c r="W207" s="115">
        <v>29</v>
      </c>
      <c r="X207" s="115">
        <v>36</v>
      </c>
      <c r="Y207" s="116">
        <v>43</v>
      </c>
      <c r="Z207" s="162" t="s">
        <v>642</v>
      </c>
      <c r="AA207" s="163">
        <f t="shared" si="107"/>
        <v>0</v>
      </c>
      <c r="AB207" s="115"/>
      <c r="AC207" s="115"/>
      <c r="AD207" s="116"/>
      <c r="AE207" s="190"/>
      <c r="AF207" s="67"/>
      <c r="AG207" s="67"/>
      <c r="AH207" s="67"/>
      <c r="AI207" s="67"/>
      <c r="AJ207" s="162" t="s">
        <v>4586</v>
      </c>
      <c r="AK207" s="163">
        <f t="shared" si="109"/>
        <v>181</v>
      </c>
      <c r="AL207" s="115">
        <v>93</v>
      </c>
      <c r="AM207" s="115">
        <v>88</v>
      </c>
      <c r="AN207" s="116">
        <v>95</v>
      </c>
      <c r="AO207" s="162" t="s">
        <v>4587</v>
      </c>
      <c r="AP207" s="163">
        <v>193</v>
      </c>
      <c r="AQ207" s="168">
        <v>102</v>
      </c>
      <c r="AR207" s="168">
        <v>91</v>
      </c>
      <c r="AS207" s="169">
        <v>83</v>
      </c>
      <c r="AT207" s="162" t="s">
        <v>3448</v>
      </c>
      <c r="AU207" s="164">
        <v>65</v>
      </c>
      <c r="AV207" s="166">
        <v>31</v>
      </c>
      <c r="AW207" s="166">
        <v>34</v>
      </c>
      <c r="AX207" s="167">
        <v>38</v>
      </c>
      <c r="AY207" s="190"/>
      <c r="BD207" s="162" t="s">
        <v>4588</v>
      </c>
      <c r="BE207" s="163">
        <v>121</v>
      </c>
      <c r="BF207" s="168">
        <v>63</v>
      </c>
      <c r="BG207" s="168">
        <v>58</v>
      </c>
      <c r="BH207" s="169">
        <v>70</v>
      </c>
    </row>
    <row r="208" spans="1:65" s="173" customFormat="1" ht="14.25" customHeight="1">
      <c r="A208" s="196"/>
      <c r="B208" s="197"/>
      <c r="C208" s="197"/>
      <c r="D208" s="197"/>
      <c r="E208" s="197"/>
      <c r="F208" s="474" t="s">
        <v>3939</v>
      </c>
      <c r="G208" s="475">
        <f t="shared" si="105"/>
        <v>83</v>
      </c>
      <c r="H208" s="488">
        <v>39</v>
      </c>
      <c r="I208" s="488">
        <v>44</v>
      </c>
      <c r="J208" s="488">
        <v>50</v>
      </c>
      <c r="K208" s="190"/>
      <c r="L208" s="42"/>
      <c r="M208" s="42"/>
      <c r="N208" s="42"/>
      <c r="O208" s="42"/>
      <c r="P208" s="190"/>
      <c r="Q208" s="178"/>
      <c r="R208" s="178"/>
      <c r="S208" s="178"/>
      <c r="T208" s="178"/>
      <c r="U208" s="162" t="s">
        <v>4589</v>
      </c>
      <c r="V208" s="163">
        <f t="shared" si="106"/>
        <v>63</v>
      </c>
      <c r="W208" s="115">
        <v>28</v>
      </c>
      <c r="X208" s="115">
        <v>35</v>
      </c>
      <c r="Y208" s="116">
        <v>47</v>
      </c>
      <c r="Z208" s="162" t="s">
        <v>4590</v>
      </c>
      <c r="AA208" s="163">
        <f t="shared" si="107"/>
        <v>0</v>
      </c>
      <c r="AB208" s="115"/>
      <c r="AC208" s="115"/>
      <c r="AD208" s="116"/>
      <c r="AE208" s="190"/>
      <c r="AF208" s="67"/>
      <c r="AG208" s="67"/>
      <c r="AH208" s="67"/>
      <c r="AI208" s="67"/>
      <c r="AJ208" s="162" t="s">
        <v>4591</v>
      </c>
      <c r="AK208" s="163">
        <f t="shared" si="109"/>
        <v>171</v>
      </c>
      <c r="AL208" s="115">
        <v>96</v>
      </c>
      <c r="AM208" s="115">
        <v>75</v>
      </c>
      <c r="AN208" s="116">
        <v>94</v>
      </c>
      <c r="AO208" s="162" t="s">
        <v>4592</v>
      </c>
      <c r="AP208" s="163">
        <v>132</v>
      </c>
      <c r="AQ208" s="168">
        <v>67</v>
      </c>
      <c r="AR208" s="168">
        <v>65</v>
      </c>
      <c r="AS208" s="169">
        <v>61</v>
      </c>
      <c r="AT208" s="162" t="s">
        <v>4593</v>
      </c>
      <c r="AU208" s="164">
        <v>86</v>
      </c>
      <c r="AV208" s="166">
        <v>40</v>
      </c>
      <c r="AW208" s="166">
        <v>46</v>
      </c>
      <c r="AX208" s="167">
        <v>49</v>
      </c>
      <c r="AY208" s="190"/>
      <c r="AZ208" s="178"/>
      <c r="BA208" s="178"/>
      <c r="BB208" s="178"/>
      <c r="BC208" s="178"/>
      <c r="BD208" s="162" t="s">
        <v>4594</v>
      </c>
      <c r="BE208" s="163">
        <v>83</v>
      </c>
      <c r="BF208" s="168">
        <v>39</v>
      </c>
      <c r="BG208" s="168">
        <v>44</v>
      </c>
      <c r="BH208" s="169">
        <v>49</v>
      </c>
      <c r="BI208" s="178"/>
      <c r="BJ208" s="178"/>
      <c r="BK208" s="178"/>
      <c r="BL208" s="178"/>
      <c r="BM208" s="178"/>
    </row>
    <row r="209" spans="1:65" s="173" customFormat="1" ht="14.25" customHeight="1">
      <c r="A209" s="190"/>
      <c r="B209" s="195"/>
      <c r="C209" s="67"/>
      <c r="D209" s="67"/>
      <c r="E209" s="67"/>
      <c r="F209" s="474" t="s">
        <v>4595</v>
      </c>
      <c r="G209" s="475">
        <f t="shared" si="105"/>
        <v>47</v>
      </c>
      <c r="H209" s="488">
        <v>27</v>
      </c>
      <c r="I209" s="488">
        <v>20</v>
      </c>
      <c r="J209" s="488">
        <v>32</v>
      </c>
      <c r="K209" s="190"/>
      <c r="L209" s="42"/>
      <c r="M209" s="42"/>
      <c r="N209" s="42"/>
      <c r="O209" s="42"/>
      <c r="P209" s="190"/>
      <c r="Q209" s="178"/>
      <c r="R209" s="178"/>
      <c r="S209" s="178"/>
      <c r="T209" s="178"/>
      <c r="U209" s="162" t="s">
        <v>4596</v>
      </c>
      <c r="V209" s="163">
        <f t="shared" si="106"/>
        <v>47</v>
      </c>
      <c r="W209" s="115">
        <v>17</v>
      </c>
      <c r="X209" s="115">
        <v>30</v>
      </c>
      <c r="Y209" s="116">
        <v>36</v>
      </c>
      <c r="Z209" s="162" t="s">
        <v>4597</v>
      </c>
      <c r="AA209" s="163">
        <f t="shared" si="107"/>
        <v>0</v>
      </c>
      <c r="AB209" s="115"/>
      <c r="AC209" s="115"/>
      <c r="AD209" s="116"/>
      <c r="AE209" s="190"/>
      <c r="AF209" s="67"/>
      <c r="AG209" s="67"/>
      <c r="AH209" s="67"/>
      <c r="AI209" s="67"/>
      <c r="AJ209" s="162" t="s">
        <v>4598</v>
      </c>
      <c r="AK209" s="163">
        <f t="shared" si="109"/>
        <v>191</v>
      </c>
      <c r="AL209" s="115">
        <v>97</v>
      </c>
      <c r="AM209" s="115">
        <v>94</v>
      </c>
      <c r="AN209" s="116">
        <v>105</v>
      </c>
      <c r="AO209" s="162" t="s">
        <v>4599</v>
      </c>
      <c r="AP209" s="163">
        <v>134</v>
      </c>
      <c r="AQ209" s="168">
        <v>72</v>
      </c>
      <c r="AR209" s="168">
        <v>62</v>
      </c>
      <c r="AS209" s="169">
        <v>71</v>
      </c>
      <c r="AT209" s="162" t="s">
        <v>4600</v>
      </c>
      <c r="AU209" s="164">
        <v>48</v>
      </c>
      <c r="AV209" s="166">
        <v>26</v>
      </c>
      <c r="AW209" s="166">
        <v>22</v>
      </c>
      <c r="AX209" s="167">
        <v>28</v>
      </c>
      <c r="AY209" s="190"/>
      <c r="AZ209" s="178"/>
      <c r="BA209" s="178"/>
      <c r="BB209" s="178"/>
      <c r="BC209" s="178"/>
      <c r="BD209" s="162" t="s">
        <v>4601</v>
      </c>
      <c r="BE209" s="163">
        <v>83</v>
      </c>
      <c r="BF209" s="168">
        <v>43</v>
      </c>
      <c r="BG209" s="168">
        <v>40</v>
      </c>
      <c r="BH209" s="169">
        <v>51</v>
      </c>
      <c r="BI209" s="178"/>
      <c r="BJ209" s="178"/>
      <c r="BK209" s="178"/>
      <c r="BL209" s="178"/>
      <c r="BM209" s="178"/>
    </row>
    <row r="210" spans="1:65" s="178" customFormat="1" ht="14.25" customHeight="1">
      <c r="A210" s="190"/>
      <c r="B210" s="195"/>
      <c r="C210" s="67"/>
      <c r="D210" s="67"/>
      <c r="E210" s="67"/>
      <c r="F210" s="474" t="s">
        <v>4602</v>
      </c>
      <c r="G210" s="475">
        <f t="shared" si="105"/>
        <v>138</v>
      </c>
      <c r="H210" s="488">
        <v>71</v>
      </c>
      <c r="I210" s="488">
        <v>67</v>
      </c>
      <c r="J210" s="488">
        <v>78</v>
      </c>
      <c r="K210" s="190"/>
      <c r="L210" s="42"/>
      <c r="M210" s="42"/>
      <c r="N210" s="42"/>
      <c r="O210" s="42"/>
      <c r="P210" s="190"/>
      <c r="U210" s="162" t="s">
        <v>4603</v>
      </c>
      <c r="V210" s="163">
        <f t="shared" si="106"/>
        <v>107</v>
      </c>
      <c r="W210" s="115">
        <v>55</v>
      </c>
      <c r="X210" s="115">
        <v>52</v>
      </c>
      <c r="Y210" s="116">
        <v>63</v>
      </c>
      <c r="Z210" s="162" t="s">
        <v>4604</v>
      </c>
      <c r="AA210" s="163">
        <f t="shared" si="107"/>
        <v>0</v>
      </c>
      <c r="AB210" s="115"/>
      <c r="AC210" s="115"/>
      <c r="AD210" s="116"/>
      <c r="AE210" s="190"/>
      <c r="AF210" s="67"/>
      <c r="AG210" s="67"/>
      <c r="AH210" s="67"/>
      <c r="AI210" s="67"/>
      <c r="AJ210" s="162" t="s">
        <v>1345</v>
      </c>
      <c r="AK210" s="163">
        <f t="shared" si="109"/>
        <v>275</v>
      </c>
      <c r="AL210" s="115">
        <v>135</v>
      </c>
      <c r="AM210" s="115">
        <v>140</v>
      </c>
      <c r="AN210" s="116">
        <v>139</v>
      </c>
      <c r="AO210" s="162" t="s">
        <v>4605</v>
      </c>
      <c r="AP210" s="163">
        <v>178</v>
      </c>
      <c r="AQ210" s="168">
        <v>93</v>
      </c>
      <c r="AR210" s="168">
        <v>85</v>
      </c>
      <c r="AS210" s="169">
        <v>91</v>
      </c>
      <c r="AT210" s="162" t="s">
        <v>4606</v>
      </c>
      <c r="AU210" s="164">
        <v>72</v>
      </c>
      <c r="AV210" s="166">
        <v>34</v>
      </c>
      <c r="AW210" s="166">
        <v>38</v>
      </c>
      <c r="AX210" s="167">
        <v>35</v>
      </c>
      <c r="AY210" s="190"/>
      <c r="BD210" s="162" t="s">
        <v>4607</v>
      </c>
      <c r="BE210" s="163">
        <v>146</v>
      </c>
      <c r="BF210" s="168">
        <v>70</v>
      </c>
      <c r="BG210" s="168">
        <v>76</v>
      </c>
      <c r="BH210" s="169">
        <v>92</v>
      </c>
    </row>
    <row r="211" spans="1:65" s="178" customFormat="1" ht="14.25" customHeight="1">
      <c r="A211" s="190"/>
      <c r="B211" s="195"/>
      <c r="C211" s="67"/>
      <c r="D211" s="67"/>
      <c r="E211" s="67"/>
      <c r="F211" s="474" t="s">
        <v>3428</v>
      </c>
      <c r="G211" s="475">
        <f t="shared" si="105"/>
        <v>102</v>
      </c>
      <c r="H211" s="488">
        <v>45</v>
      </c>
      <c r="I211" s="488">
        <v>57</v>
      </c>
      <c r="J211" s="488">
        <v>59</v>
      </c>
      <c r="K211" s="190"/>
      <c r="L211" s="42"/>
      <c r="M211" s="42"/>
      <c r="N211" s="42"/>
      <c r="O211" s="42"/>
      <c r="P211" s="190"/>
      <c r="U211" s="162" t="s">
        <v>4608</v>
      </c>
      <c r="V211" s="163">
        <f t="shared" si="106"/>
        <v>71</v>
      </c>
      <c r="W211" s="115">
        <v>32</v>
      </c>
      <c r="X211" s="115">
        <v>39</v>
      </c>
      <c r="Y211" s="116">
        <v>47</v>
      </c>
      <c r="Z211" s="162" t="s">
        <v>4609</v>
      </c>
      <c r="AA211" s="163">
        <f t="shared" si="107"/>
        <v>0</v>
      </c>
      <c r="AB211" s="115"/>
      <c r="AC211" s="115"/>
      <c r="AD211" s="116"/>
      <c r="AE211" s="190"/>
      <c r="AF211" s="67"/>
      <c r="AG211" s="67"/>
      <c r="AH211" s="67"/>
      <c r="AI211" s="67"/>
      <c r="AJ211" s="162" t="s">
        <v>1354</v>
      </c>
      <c r="AK211" s="163">
        <f t="shared" si="109"/>
        <v>82</v>
      </c>
      <c r="AL211" s="115">
        <v>45</v>
      </c>
      <c r="AM211" s="115">
        <v>37</v>
      </c>
      <c r="AN211" s="116">
        <v>44</v>
      </c>
      <c r="AO211" s="162" t="s">
        <v>4610</v>
      </c>
      <c r="AP211" s="163">
        <v>380</v>
      </c>
      <c r="AQ211" s="168">
        <v>204</v>
      </c>
      <c r="AR211" s="168">
        <v>176</v>
      </c>
      <c r="AS211" s="169">
        <v>226</v>
      </c>
      <c r="AT211" s="162" t="s">
        <v>4611</v>
      </c>
      <c r="AU211" s="164">
        <v>57</v>
      </c>
      <c r="AV211" s="166">
        <v>26</v>
      </c>
      <c r="AW211" s="166">
        <v>31</v>
      </c>
      <c r="AX211" s="167">
        <v>41</v>
      </c>
      <c r="AY211" s="190"/>
      <c r="BD211" s="174" t="s">
        <v>4612</v>
      </c>
      <c r="BE211" s="175">
        <v>84</v>
      </c>
      <c r="BF211" s="188">
        <v>37</v>
      </c>
      <c r="BG211" s="188">
        <v>47</v>
      </c>
      <c r="BH211" s="189">
        <v>52</v>
      </c>
    </row>
    <row r="212" spans="1:65" s="178" customFormat="1" ht="14.25" customHeight="1">
      <c r="A212" s="190"/>
      <c r="B212" s="195"/>
      <c r="C212" s="67"/>
      <c r="D212" s="67"/>
      <c r="E212" s="67"/>
      <c r="F212" s="474" t="s">
        <v>3439</v>
      </c>
      <c r="G212" s="475">
        <f t="shared" si="105"/>
        <v>90</v>
      </c>
      <c r="H212" s="488">
        <v>47</v>
      </c>
      <c r="I212" s="488">
        <v>43</v>
      </c>
      <c r="J212" s="488">
        <v>42</v>
      </c>
      <c r="K212" s="190"/>
      <c r="L212" s="42"/>
      <c r="M212" s="42"/>
      <c r="N212" s="42"/>
      <c r="O212" s="42"/>
      <c r="P212" s="190"/>
      <c r="U212" s="162" t="s">
        <v>3031</v>
      </c>
      <c r="V212" s="163">
        <f t="shared" si="106"/>
        <v>47</v>
      </c>
      <c r="W212" s="115">
        <v>22</v>
      </c>
      <c r="X212" s="115">
        <v>25</v>
      </c>
      <c r="Y212" s="116">
        <v>32</v>
      </c>
      <c r="Z212" s="162" t="s">
        <v>4613</v>
      </c>
      <c r="AA212" s="163">
        <f t="shared" si="107"/>
        <v>0</v>
      </c>
      <c r="AB212" s="115"/>
      <c r="AC212" s="115"/>
      <c r="AD212" s="116"/>
      <c r="AE212" s="190"/>
      <c r="AF212" s="67"/>
      <c r="AG212" s="67"/>
      <c r="AH212" s="67"/>
      <c r="AI212" s="67"/>
      <c r="AJ212" s="162" t="s">
        <v>4614</v>
      </c>
      <c r="AK212" s="163">
        <f t="shared" si="109"/>
        <v>127</v>
      </c>
      <c r="AL212" s="115">
        <v>68</v>
      </c>
      <c r="AM212" s="115">
        <v>59</v>
      </c>
      <c r="AN212" s="116">
        <v>72</v>
      </c>
      <c r="AO212" s="162" t="s">
        <v>4615</v>
      </c>
      <c r="AP212" s="163">
        <v>501</v>
      </c>
      <c r="AQ212" s="168">
        <v>304</v>
      </c>
      <c r="AR212" s="168">
        <v>197</v>
      </c>
      <c r="AS212" s="169">
        <v>353</v>
      </c>
      <c r="AT212" s="162" t="s">
        <v>4616</v>
      </c>
      <c r="AU212" s="164">
        <v>229</v>
      </c>
      <c r="AV212" s="166">
        <v>107</v>
      </c>
      <c r="AW212" s="166">
        <v>122</v>
      </c>
      <c r="AX212" s="167">
        <v>128</v>
      </c>
      <c r="AY212" s="190"/>
      <c r="BE212" s="191"/>
      <c r="BF212" s="191"/>
      <c r="BG212" s="191"/>
      <c r="BH212" s="191"/>
    </row>
    <row r="213" spans="1:65" s="178" customFormat="1" ht="14.25" customHeight="1">
      <c r="A213" s="190"/>
      <c r="B213" s="195"/>
      <c r="C213" s="67"/>
      <c r="D213" s="67"/>
      <c r="E213" s="67"/>
      <c r="F213" s="474" t="s">
        <v>2028</v>
      </c>
      <c r="G213" s="475">
        <f t="shared" si="105"/>
        <v>123</v>
      </c>
      <c r="H213" s="488">
        <v>62</v>
      </c>
      <c r="I213" s="488">
        <v>61</v>
      </c>
      <c r="J213" s="488">
        <v>71</v>
      </c>
      <c r="K213" s="190"/>
      <c r="L213" s="42"/>
      <c r="M213" s="42"/>
      <c r="N213" s="42"/>
      <c r="O213" s="42"/>
      <c r="P213" s="190"/>
      <c r="U213" s="162" t="s">
        <v>3043</v>
      </c>
      <c r="V213" s="163">
        <f t="shared" si="106"/>
        <v>87</v>
      </c>
      <c r="W213" s="115">
        <v>45</v>
      </c>
      <c r="X213" s="115">
        <v>42</v>
      </c>
      <c r="Y213" s="116">
        <v>52</v>
      </c>
      <c r="Z213" s="162" t="s">
        <v>4617</v>
      </c>
      <c r="AA213" s="163">
        <f t="shared" si="107"/>
        <v>0</v>
      </c>
      <c r="AB213" s="115"/>
      <c r="AC213" s="115"/>
      <c r="AD213" s="116"/>
      <c r="AE213" s="190"/>
      <c r="AF213" s="67"/>
      <c r="AG213" s="67"/>
      <c r="AH213" s="67"/>
      <c r="AI213" s="67"/>
      <c r="AJ213" s="162" t="s">
        <v>4618</v>
      </c>
      <c r="AK213" s="163">
        <f t="shared" si="109"/>
        <v>84</v>
      </c>
      <c r="AL213" s="115">
        <v>36</v>
      </c>
      <c r="AM213" s="115">
        <v>48</v>
      </c>
      <c r="AN213" s="116">
        <v>49</v>
      </c>
      <c r="AO213" s="162" t="s">
        <v>4619</v>
      </c>
      <c r="AP213" s="163">
        <v>1229</v>
      </c>
      <c r="AQ213" s="168">
        <v>637</v>
      </c>
      <c r="AR213" s="168">
        <v>592</v>
      </c>
      <c r="AS213" s="169">
        <v>698</v>
      </c>
      <c r="AT213" s="162" t="s">
        <v>4620</v>
      </c>
      <c r="AU213" s="164">
        <v>58</v>
      </c>
      <c r="AV213" s="166">
        <v>29</v>
      </c>
      <c r="AW213" s="166">
        <v>29</v>
      </c>
      <c r="AX213" s="167">
        <v>37</v>
      </c>
      <c r="AY213" s="190"/>
      <c r="BE213" s="191"/>
      <c r="BF213" s="191"/>
      <c r="BG213" s="191"/>
      <c r="BH213" s="191"/>
    </row>
    <row r="214" spans="1:65" s="178" customFormat="1" ht="14.25" customHeight="1">
      <c r="A214" s="190"/>
      <c r="B214" s="195"/>
      <c r="C214" s="67"/>
      <c r="D214" s="67"/>
      <c r="E214" s="67"/>
      <c r="F214" s="474" t="s">
        <v>4621</v>
      </c>
      <c r="G214" s="475">
        <f t="shared" si="105"/>
        <v>92</v>
      </c>
      <c r="H214" s="488">
        <v>37</v>
      </c>
      <c r="I214" s="488">
        <v>55</v>
      </c>
      <c r="J214" s="488">
        <v>53</v>
      </c>
      <c r="K214" s="190"/>
      <c r="L214" s="42"/>
      <c r="M214" s="42"/>
      <c r="N214" s="42"/>
      <c r="O214" s="42"/>
      <c r="P214" s="190"/>
      <c r="U214" s="162" t="s">
        <v>4622</v>
      </c>
      <c r="V214" s="163">
        <f t="shared" si="106"/>
        <v>76</v>
      </c>
      <c r="W214" s="115">
        <v>40</v>
      </c>
      <c r="X214" s="115">
        <v>36</v>
      </c>
      <c r="Y214" s="116">
        <v>38</v>
      </c>
      <c r="Z214" s="162" t="s">
        <v>4623</v>
      </c>
      <c r="AA214" s="163">
        <f t="shared" si="107"/>
        <v>0</v>
      </c>
      <c r="AB214" s="115"/>
      <c r="AC214" s="115"/>
      <c r="AD214" s="116"/>
      <c r="AE214" s="190"/>
      <c r="AF214" s="67"/>
      <c r="AG214" s="67"/>
      <c r="AH214" s="67"/>
      <c r="AI214" s="67"/>
      <c r="AJ214" s="162" t="s">
        <v>4461</v>
      </c>
      <c r="AK214" s="163">
        <f t="shared" si="109"/>
        <v>155</v>
      </c>
      <c r="AL214" s="115">
        <v>92</v>
      </c>
      <c r="AM214" s="115">
        <v>63</v>
      </c>
      <c r="AN214" s="116">
        <v>98</v>
      </c>
      <c r="AO214" s="101" t="s">
        <v>344</v>
      </c>
      <c r="AP214" s="99">
        <f t="shared" ref="AP214:AP229" si="111">SUM(AQ214:AR214)</f>
        <v>3101</v>
      </c>
      <c r="AQ214" s="99">
        <f>SUM(AQ215:AQ229)</f>
        <v>1618</v>
      </c>
      <c r="AR214" s="99">
        <f t="shared" ref="AR214:AS214" si="112">SUM(AR215:AR229)</f>
        <v>1483</v>
      </c>
      <c r="AS214" s="100">
        <f t="shared" si="112"/>
        <v>1637</v>
      </c>
      <c r="AT214" s="162" t="s">
        <v>4624</v>
      </c>
      <c r="AU214" s="164">
        <v>162</v>
      </c>
      <c r="AV214" s="166">
        <v>79</v>
      </c>
      <c r="AW214" s="166">
        <v>83</v>
      </c>
      <c r="AX214" s="167">
        <v>97</v>
      </c>
      <c r="AY214" s="190"/>
      <c r="BE214" s="191"/>
      <c r="BF214" s="191"/>
      <c r="BG214" s="191"/>
      <c r="BH214" s="191"/>
    </row>
    <row r="215" spans="1:65" s="178" customFormat="1" ht="14.25" customHeight="1">
      <c r="A215" s="190"/>
      <c r="B215" s="195"/>
      <c r="C215" s="67"/>
      <c r="D215" s="67"/>
      <c r="E215" s="67"/>
      <c r="F215" s="474" t="s">
        <v>4625</v>
      </c>
      <c r="G215" s="475">
        <f t="shared" si="105"/>
        <v>74</v>
      </c>
      <c r="H215" s="488">
        <v>37</v>
      </c>
      <c r="I215" s="488">
        <v>37</v>
      </c>
      <c r="J215" s="488">
        <v>51</v>
      </c>
      <c r="K215" s="190"/>
      <c r="L215" s="42"/>
      <c r="M215" s="42"/>
      <c r="N215" s="42"/>
      <c r="O215" s="42"/>
      <c r="P215" s="190"/>
      <c r="U215" s="162" t="s">
        <v>4626</v>
      </c>
      <c r="V215" s="163">
        <f t="shared" si="106"/>
        <v>45</v>
      </c>
      <c r="W215" s="115">
        <v>21</v>
      </c>
      <c r="X215" s="115">
        <v>24</v>
      </c>
      <c r="Y215" s="116">
        <v>29</v>
      </c>
      <c r="Z215" s="162" t="s">
        <v>4627</v>
      </c>
      <c r="AA215" s="163">
        <f t="shared" si="107"/>
        <v>0</v>
      </c>
      <c r="AB215" s="115"/>
      <c r="AC215" s="115"/>
      <c r="AD215" s="116"/>
      <c r="AE215" s="190"/>
      <c r="AF215" s="67"/>
      <c r="AG215" s="67"/>
      <c r="AH215" s="67"/>
      <c r="AI215" s="67"/>
      <c r="AJ215" s="162" t="s">
        <v>1036</v>
      </c>
      <c r="AK215" s="163">
        <f t="shared" si="109"/>
        <v>81</v>
      </c>
      <c r="AL215" s="115">
        <v>44</v>
      </c>
      <c r="AM215" s="115">
        <v>37</v>
      </c>
      <c r="AN215" s="116">
        <v>57</v>
      </c>
      <c r="AO215" s="162" t="s">
        <v>1693</v>
      </c>
      <c r="AP215" s="163">
        <f t="shared" si="111"/>
        <v>234</v>
      </c>
      <c r="AQ215" s="411">
        <v>124</v>
      </c>
      <c r="AR215" s="411">
        <v>110</v>
      </c>
      <c r="AS215" s="422">
        <v>111</v>
      </c>
      <c r="AT215" s="162" t="s">
        <v>4628</v>
      </c>
      <c r="AU215" s="164">
        <v>98</v>
      </c>
      <c r="AV215" s="166">
        <v>51</v>
      </c>
      <c r="AW215" s="166">
        <v>47</v>
      </c>
      <c r="AX215" s="167">
        <v>56</v>
      </c>
      <c r="AY215" s="190"/>
      <c r="BE215" s="191"/>
      <c r="BF215" s="191"/>
      <c r="BG215" s="191"/>
      <c r="BH215" s="191"/>
    </row>
    <row r="216" spans="1:65" s="178" customFormat="1" ht="14.25" customHeight="1">
      <c r="A216" s="190"/>
      <c r="B216" s="195"/>
      <c r="C216" s="67"/>
      <c r="D216" s="67"/>
      <c r="E216" s="67"/>
      <c r="F216" s="474" t="s">
        <v>4629</v>
      </c>
      <c r="G216" s="475">
        <f t="shared" si="105"/>
        <v>158</v>
      </c>
      <c r="H216" s="488">
        <v>78</v>
      </c>
      <c r="I216" s="488">
        <v>80</v>
      </c>
      <c r="J216" s="488">
        <v>91</v>
      </c>
      <c r="K216" s="190"/>
      <c r="L216" s="42"/>
      <c r="M216" s="42"/>
      <c r="N216" s="42"/>
      <c r="O216" s="42"/>
      <c r="P216" s="190"/>
      <c r="U216" s="162" t="s">
        <v>4630</v>
      </c>
      <c r="V216" s="163">
        <f t="shared" si="106"/>
        <v>76</v>
      </c>
      <c r="W216" s="115">
        <v>40</v>
      </c>
      <c r="X216" s="115">
        <v>36</v>
      </c>
      <c r="Y216" s="116">
        <v>43</v>
      </c>
      <c r="Z216" s="162" t="s">
        <v>4631</v>
      </c>
      <c r="AA216" s="163">
        <f t="shared" si="107"/>
        <v>0</v>
      </c>
      <c r="AB216" s="115"/>
      <c r="AC216" s="115"/>
      <c r="AD216" s="116"/>
      <c r="AE216" s="190"/>
      <c r="AF216" s="67"/>
      <c r="AG216" s="67"/>
      <c r="AH216" s="67"/>
      <c r="AI216" s="67"/>
      <c r="AJ216" s="162" t="s">
        <v>1044</v>
      </c>
      <c r="AK216" s="163">
        <f t="shared" si="109"/>
        <v>65</v>
      </c>
      <c r="AL216" s="115">
        <v>41</v>
      </c>
      <c r="AM216" s="115">
        <v>24</v>
      </c>
      <c r="AN216" s="116">
        <v>43</v>
      </c>
      <c r="AO216" s="162" t="s">
        <v>1701</v>
      </c>
      <c r="AP216" s="163">
        <f t="shared" si="111"/>
        <v>184</v>
      </c>
      <c r="AQ216" s="411">
        <v>97</v>
      </c>
      <c r="AR216" s="411">
        <v>87</v>
      </c>
      <c r="AS216" s="422">
        <v>101</v>
      </c>
      <c r="AT216" s="162" t="s">
        <v>4632</v>
      </c>
      <c r="AU216" s="164">
        <v>101</v>
      </c>
      <c r="AV216" s="166">
        <v>56</v>
      </c>
      <c r="AW216" s="166">
        <v>45</v>
      </c>
      <c r="AX216" s="167">
        <v>44</v>
      </c>
      <c r="AY216" s="190"/>
      <c r="BE216" s="191"/>
      <c r="BF216" s="191"/>
      <c r="BG216" s="191"/>
      <c r="BH216" s="191"/>
    </row>
    <row r="217" spans="1:65" s="178" customFormat="1" ht="14.25" customHeight="1">
      <c r="A217" s="190"/>
      <c r="B217" s="195"/>
      <c r="C217" s="67"/>
      <c r="D217" s="67"/>
      <c r="E217" s="67"/>
      <c r="F217" s="474" t="s">
        <v>4633</v>
      </c>
      <c r="G217" s="475">
        <f t="shared" si="105"/>
        <v>91</v>
      </c>
      <c r="H217" s="488">
        <v>41</v>
      </c>
      <c r="I217" s="488">
        <v>50</v>
      </c>
      <c r="J217" s="488">
        <v>59</v>
      </c>
      <c r="K217" s="190"/>
      <c r="L217" s="42"/>
      <c r="M217" s="42"/>
      <c r="N217" s="42"/>
      <c r="O217" s="42"/>
      <c r="P217" s="190"/>
      <c r="U217" s="162" t="s">
        <v>4634</v>
      </c>
      <c r="V217" s="163">
        <f t="shared" si="106"/>
        <v>37</v>
      </c>
      <c r="W217" s="115">
        <v>16</v>
      </c>
      <c r="X217" s="115">
        <v>21</v>
      </c>
      <c r="Y217" s="116">
        <v>28</v>
      </c>
      <c r="Z217" s="162" t="s">
        <v>4635</v>
      </c>
      <c r="AA217" s="163">
        <f t="shared" si="107"/>
        <v>0</v>
      </c>
      <c r="AB217" s="115"/>
      <c r="AC217" s="115"/>
      <c r="AD217" s="116"/>
      <c r="AE217" s="190"/>
      <c r="AF217" s="67"/>
      <c r="AG217" s="67"/>
      <c r="AH217" s="67"/>
      <c r="AI217" s="67"/>
      <c r="AJ217" s="162" t="s">
        <v>4636</v>
      </c>
      <c r="AK217" s="163">
        <f t="shared" si="109"/>
        <v>144</v>
      </c>
      <c r="AL217" s="115">
        <v>75</v>
      </c>
      <c r="AM217" s="115">
        <v>69</v>
      </c>
      <c r="AN217" s="116">
        <v>88</v>
      </c>
      <c r="AO217" s="162" t="s">
        <v>4637</v>
      </c>
      <c r="AP217" s="163">
        <f t="shared" si="111"/>
        <v>962</v>
      </c>
      <c r="AQ217" s="411">
        <v>500</v>
      </c>
      <c r="AR217" s="411">
        <v>462</v>
      </c>
      <c r="AS217" s="422">
        <v>404</v>
      </c>
      <c r="AT217" s="162" t="s">
        <v>4638</v>
      </c>
      <c r="AU217" s="164">
        <v>84</v>
      </c>
      <c r="AV217" s="166">
        <v>41</v>
      </c>
      <c r="AW217" s="166">
        <v>43</v>
      </c>
      <c r="AX217" s="167">
        <v>59</v>
      </c>
      <c r="AY217" s="190"/>
      <c r="BE217" s="191"/>
      <c r="BF217" s="191"/>
      <c r="BG217" s="191"/>
      <c r="BH217" s="191"/>
    </row>
    <row r="218" spans="1:65" s="178" customFormat="1" ht="14.25" customHeight="1">
      <c r="A218" s="190"/>
      <c r="B218" s="195"/>
      <c r="C218" s="67"/>
      <c r="D218" s="67"/>
      <c r="E218" s="67"/>
      <c r="F218" s="474" t="s">
        <v>4639</v>
      </c>
      <c r="G218" s="475">
        <f t="shared" si="105"/>
        <v>169</v>
      </c>
      <c r="H218" s="488">
        <v>79</v>
      </c>
      <c r="I218" s="488">
        <v>90</v>
      </c>
      <c r="J218" s="488">
        <v>93</v>
      </c>
      <c r="K218" s="190"/>
      <c r="L218" s="42"/>
      <c r="M218" s="42"/>
      <c r="N218" s="42"/>
      <c r="O218" s="42"/>
      <c r="P218" s="190"/>
      <c r="U218" s="174" t="s">
        <v>4640</v>
      </c>
      <c r="V218" s="175">
        <f t="shared" si="106"/>
        <v>28</v>
      </c>
      <c r="W218" s="176">
        <v>15</v>
      </c>
      <c r="X218" s="176">
        <v>13</v>
      </c>
      <c r="Y218" s="177">
        <v>21</v>
      </c>
      <c r="Z218" s="162" t="s">
        <v>4641</v>
      </c>
      <c r="AA218" s="163">
        <f t="shared" si="107"/>
        <v>0</v>
      </c>
      <c r="AB218" s="115"/>
      <c r="AC218" s="115"/>
      <c r="AD218" s="116"/>
      <c r="AE218" s="190"/>
      <c r="AF218" s="42"/>
      <c r="AG218" s="42"/>
      <c r="AH218" s="42"/>
      <c r="AI218" s="42"/>
      <c r="AJ218" s="162" t="s">
        <v>4642</v>
      </c>
      <c r="AK218" s="163">
        <f t="shared" si="109"/>
        <v>167</v>
      </c>
      <c r="AL218" s="115">
        <v>81</v>
      </c>
      <c r="AM218" s="115">
        <v>86</v>
      </c>
      <c r="AN218" s="116">
        <v>103</v>
      </c>
      <c r="AO218" s="162" t="s">
        <v>4643</v>
      </c>
      <c r="AP218" s="163">
        <f t="shared" si="111"/>
        <v>226</v>
      </c>
      <c r="AQ218" s="411">
        <v>116</v>
      </c>
      <c r="AR218" s="411">
        <v>110</v>
      </c>
      <c r="AS218" s="422">
        <v>128</v>
      </c>
      <c r="AT218" s="162" t="s">
        <v>4644</v>
      </c>
      <c r="AU218" s="164">
        <v>59</v>
      </c>
      <c r="AV218" s="166">
        <v>25</v>
      </c>
      <c r="AW218" s="166">
        <v>34</v>
      </c>
      <c r="AX218" s="167">
        <v>39</v>
      </c>
      <c r="AY218" s="190"/>
      <c r="BE218" s="191"/>
      <c r="BF218" s="191"/>
      <c r="BG218" s="191"/>
      <c r="BH218" s="191"/>
    </row>
    <row r="219" spans="1:65" s="178" customFormat="1" ht="14.25" customHeight="1">
      <c r="A219" s="190"/>
      <c r="B219" s="195"/>
      <c r="C219" s="67"/>
      <c r="D219" s="67"/>
      <c r="E219" s="67"/>
      <c r="F219" s="474" t="s">
        <v>4645</v>
      </c>
      <c r="G219" s="475">
        <f t="shared" si="105"/>
        <v>106</v>
      </c>
      <c r="H219" s="488">
        <v>55</v>
      </c>
      <c r="I219" s="488">
        <v>51</v>
      </c>
      <c r="J219" s="488">
        <v>62</v>
      </c>
      <c r="K219" s="190"/>
      <c r="L219" s="42"/>
      <c r="M219" s="42"/>
      <c r="N219" s="42"/>
      <c r="O219" s="42"/>
      <c r="P219" s="190"/>
      <c r="U219" s="190"/>
      <c r="V219" s="191"/>
      <c r="W219" s="191"/>
      <c r="X219" s="191"/>
      <c r="Y219" s="191"/>
      <c r="Z219" s="162" t="s">
        <v>4646</v>
      </c>
      <c r="AA219" s="163">
        <f t="shared" si="107"/>
        <v>0</v>
      </c>
      <c r="AB219" s="115"/>
      <c r="AC219" s="115"/>
      <c r="AD219" s="116"/>
      <c r="AE219" s="190"/>
      <c r="AF219" s="42"/>
      <c r="AG219" s="42"/>
      <c r="AH219" s="42"/>
      <c r="AI219" s="42"/>
      <c r="AJ219" s="162" t="s">
        <v>4647</v>
      </c>
      <c r="AK219" s="163">
        <f t="shared" si="109"/>
        <v>236</v>
      </c>
      <c r="AL219" s="115">
        <v>132</v>
      </c>
      <c r="AM219" s="115">
        <v>104</v>
      </c>
      <c r="AN219" s="116">
        <v>125</v>
      </c>
      <c r="AO219" s="162" t="s">
        <v>4648</v>
      </c>
      <c r="AP219" s="163">
        <f t="shared" si="111"/>
        <v>92</v>
      </c>
      <c r="AQ219" s="411">
        <v>48</v>
      </c>
      <c r="AR219" s="411">
        <v>44</v>
      </c>
      <c r="AS219" s="422">
        <v>61</v>
      </c>
      <c r="AT219" s="162" t="s">
        <v>4649</v>
      </c>
      <c r="AU219" s="164">
        <v>106</v>
      </c>
      <c r="AV219" s="166">
        <v>51</v>
      </c>
      <c r="AW219" s="166">
        <v>55</v>
      </c>
      <c r="AX219" s="167">
        <v>54</v>
      </c>
      <c r="AY219" s="190"/>
      <c r="BE219" s="191"/>
      <c r="BF219" s="191"/>
      <c r="BG219" s="191"/>
      <c r="BH219" s="191"/>
    </row>
    <row r="220" spans="1:65" s="178" customFormat="1" ht="14.25" customHeight="1">
      <c r="A220" s="190"/>
      <c r="B220" s="195"/>
      <c r="C220" s="67"/>
      <c r="D220" s="67"/>
      <c r="E220" s="67"/>
      <c r="F220" s="478" t="s">
        <v>463</v>
      </c>
      <c r="G220" s="479">
        <f t="shared" si="105"/>
        <v>2564</v>
      </c>
      <c r="H220" s="479">
        <f>SUM(H221:H243)</f>
        <v>1257</v>
      </c>
      <c r="I220" s="479">
        <f t="shared" ref="I220:J220" si="113">SUM(I221:I243)</f>
        <v>1307</v>
      </c>
      <c r="J220" s="480">
        <f t="shared" si="113"/>
        <v>1534</v>
      </c>
      <c r="K220" s="190"/>
      <c r="L220" s="42"/>
      <c r="M220" s="42"/>
      <c r="N220" s="42"/>
      <c r="O220" s="42"/>
      <c r="P220" s="190"/>
      <c r="U220" s="190"/>
      <c r="V220" s="191"/>
      <c r="W220" s="191"/>
      <c r="X220" s="191"/>
      <c r="Y220" s="191"/>
      <c r="Z220" s="162" t="s">
        <v>4650</v>
      </c>
      <c r="AA220" s="163">
        <f t="shared" si="107"/>
        <v>0</v>
      </c>
      <c r="AB220" s="115"/>
      <c r="AC220" s="115"/>
      <c r="AD220" s="116"/>
      <c r="AE220" s="190"/>
      <c r="AF220" s="42"/>
      <c r="AG220" s="42"/>
      <c r="AH220" s="42"/>
      <c r="AI220" s="42"/>
      <c r="AJ220" s="162" t="s">
        <v>4651</v>
      </c>
      <c r="AK220" s="163">
        <f t="shared" si="109"/>
        <v>58</v>
      </c>
      <c r="AL220" s="115">
        <v>29</v>
      </c>
      <c r="AM220" s="115">
        <v>29</v>
      </c>
      <c r="AN220" s="116">
        <v>31</v>
      </c>
      <c r="AO220" s="162" t="s">
        <v>4438</v>
      </c>
      <c r="AP220" s="163">
        <f t="shared" si="111"/>
        <v>196</v>
      </c>
      <c r="AQ220" s="411">
        <v>106</v>
      </c>
      <c r="AR220" s="411">
        <v>90</v>
      </c>
      <c r="AS220" s="422">
        <v>109</v>
      </c>
      <c r="AT220" s="162" t="s">
        <v>4652</v>
      </c>
      <c r="AU220" s="164">
        <v>60</v>
      </c>
      <c r="AV220" s="166">
        <v>29</v>
      </c>
      <c r="AW220" s="166">
        <v>31</v>
      </c>
      <c r="AX220" s="167">
        <v>34</v>
      </c>
      <c r="AY220" s="190"/>
      <c r="BE220" s="191"/>
      <c r="BF220" s="191"/>
      <c r="BG220" s="191"/>
      <c r="BH220" s="191"/>
    </row>
    <row r="221" spans="1:65" s="178" customFormat="1" ht="14.25" customHeight="1">
      <c r="A221" s="190"/>
      <c r="B221" s="195"/>
      <c r="C221" s="67"/>
      <c r="D221" s="67"/>
      <c r="E221" s="67"/>
      <c r="F221" s="474" t="s">
        <v>4653</v>
      </c>
      <c r="G221" s="475">
        <f t="shared" si="105"/>
        <v>83</v>
      </c>
      <c r="H221" s="489">
        <v>47</v>
      </c>
      <c r="I221" s="489">
        <v>36</v>
      </c>
      <c r="J221" s="490">
        <v>43</v>
      </c>
      <c r="K221" s="190"/>
      <c r="L221" s="42"/>
      <c r="M221" s="42"/>
      <c r="N221" s="42"/>
      <c r="O221" s="42"/>
      <c r="P221" s="190"/>
      <c r="U221" s="190"/>
      <c r="V221" s="191"/>
      <c r="W221" s="191"/>
      <c r="X221" s="191"/>
      <c r="Y221" s="191"/>
      <c r="Z221" s="162" t="s">
        <v>3131</v>
      </c>
      <c r="AA221" s="163">
        <f t="shared" si="107"/>
        <v>0</v>
      </c>
      <c r="AB221" s="115"/>
      <c r="AC221" s="115"/>
      <c r="AD221" s="116"/>
      <c r="AE221" s="190"/>
      <c r="AF221" s="42"/>
      <c r="AG221" s="42"/>
      <c r="AH221" s="42"/>
      <c r="AI221" s="42"/>
      <c r="AJ221" s="162" t="s">
        <v>1600</v>
      </c>
      <c r="AK221" s="163">
        <f t="shared" si="109"/>
        <v>163</v>
      </c>
      <c r="AL221" s="115">
        <v>74</v>
      </c>
      <c r="AM221" s="115">
        <v>89</v>
      </c>
      <c r="AN221" s="116">
        <v>87</v>
      </c>
      <c r="AO221" s="162" t="s">
        <v>4444</v>
      </c>
      <c r="AP221" s="163">
        <f t="shared" si="111"/>
        <v>198</v>
      </c>
      <c r="AQ221" s="411">
        <v>109</v>
      </c>
      <c r="AR221" s="411">
        <v>89</v>
      </c>
      <c r="AS221" s="422">
        <v>118</v>
      </c>
      <c r="AT221" s="162" t="s">
        <v>4654</v>
      </c>
      <c r="AU221" s="164">
        <v>60</v>
      </c>
      <c r="AV221" s="166">
        <v>24</v>
      </c>
      <c r="AW221" s="166">
        <v>36</v>
      </c>
      <c r="AX221" s="167">
        <v>35</v>
      </c>
      <c r="AY221" s="190"/>
      <c r="BE221" s="191"/>
      <c r="BF221" s="191"/>
      <c r="BG221" s="191"/>
      <c r="BH221" s="191"/>
    </row>
    <row r="222" spans="1:65" s="178" customFormat="1" ht="14.25" customHeight="1">
      <c r="A222" s="190"/>
      <c r="B222" s="195"/>
      <c r="C222" s="67"/>
      <c r="D222" s="67"/>
      <c r="E222" s="67"/>
      <c r="F222" s="474" t="s">
        <v>4655</v>
      </c>
      <c r="G222" s="475">
        <f t="shared" si="105"/>
        <v>243</v>
      </c>
      <c r="H222" s="489">
        <v>109</v>
      </c>
      <c r="I222" s="489">
        <v>134</v>
      </c>
      <c r="J222" s="490">
        <v>145</v>
      </c>
      <c r="K222" s="190"/>
      <c r="L222" s="42"/>
      <c r="M222" s="42"/>
      <c r="N222" s="42"/>
      <c r="O222" s="42"/>
      <c r="P222" s="190"/>
      <c r="U222" s="190"/>
      <c r="V222" s="191"/>
      <c r="W222" s="191"/>
      <c r="X222" s="191"/>
      <c r="Y222" s="191"/>
      <c r="Z222" s="162" t="s">
        <v>4656</v>
      </c>
      <c r="AA222" s="163">
        <f t="shared" si="107"/>
        <v>0</v>
      </c>
      <c r="AB222" s="115"/>
      <c r="AC222" s="115"/>
      <c r="AD222" s="116"/>
      <c r="AE222" s="190"/>
      <c r="AF222" s="42"/>
      <c r="AG222" s="42"/>
      <c r="AH222" s="42"/>
      <c r="AI222" s="42"/>
      <c r="AJ222" s="162" t="s">
        <v>1608</v>
      </c>
      <c r="AK222" s="163">
        <f t="shared" si="109"/>
        <v>123</v>
      </c>
      <c r="AL222" s="115">
        <v>65</v>
      </c>
      <c r="AM222" s="115">
        <v>58</v>
      </c>
      <c r="AN222" s="116">
        <v>71</v>
      </c>
      <c r="AO222" s="162" t="s">
        <v>4657</v>
      </c>
      <c r="AP222" s="163">
        <f t="shared" si="111"/>
        <v>127</v>
      </c>
      <c r="AQ222" s="411">
        <v>66</v>
      </c>
      <c r="AR222" s="411">
        <v>61</v>
      </c>
      <c r="AS222" s="422">
        <v>65</v>
      </c>
      <c r="AT222" s="162" t="s">
        <v>4658</v>
      </c>
      <c r="AU222" s="164">
        <v>49</v>
      </c>
      <c r="AV222" s="166">
        <v>24</v>
      </c>
      <c r="AW222" s="166">
        <v>25</v>
      </c>
      <c r="AX222" s="167">
        <v>29</v>
      </c>
      <c r="AY222" s="190"/>
      <c r="BE222" s="191"/>
      <c r="BF222" s="191"/>
      <c r="BG222" s="191"/>
      <c r="BH222" s="191"/>
    </row>
    <row r="223" spans="1:65" s="178" customFormat="1" ht="14.25" customHeight="1">
      <c r="A223" s="190"/>
      <c r="B223" s="195"/>
      <c r="C223" s="67"/>
      <c r="D223" s="67"/>
      <c r="E223" s="67"/>
      <c r="F223" s="474" t="s">
        <v>763</v>
      </c>
      <c r="G223" s="475">
        <f t="shared" si="105"/>
        <v>143</v>
      </c>
      <c r="H223" s="489">
        <v>72</v>
      </c>
      <c r="I223" s="489">
        <v>71</v>
      </c>
      <c r="J223" s="490">
        <v>88</v>
      </c>
      <c r="K223" s="190"/>
      <c r="L223" s="42"/>
      <c r="M223" s="42"/>
      <c r="N223" s="42"/>
      <c r="O223" s="42"/>
      <c r="P223" s="190"/>
      <c r="U223" s="190"/>
      <c r="V223" s="191"/>
      <c r="W223" s="191"/>
      <c r="X223" s="191"/>
      <c r="Y223" s="191"/>
      <c r="Z223" s="162" t="s">
        <v>4659</v>
      </c>
      <c r="AA223" s="163">
        <f t="shared" si="107"/>
        <v>0</v>
      </c>
      <c r="AB223" s="115"/>
      <c r="AC223" s="115"/>
      <c r="AD223" s="116"/>
      <c r="AE223" s="190"/>
      <c r="AF223" s="42"/>
      <c r="AG223" s="42"/>
      <c r="AH223" s="42"/>
      <c r="AI223" s="42"/>
      <c r="AJ223" s="162" t="s">
        <v>4660</v>
      </c>
      <c r="AK223" s="163">
        <f t="shared" si="109"/>
        <v>180</v>
      </c>
      <c r="AL223" s="115">
        <v>89</v>
      </c>
      <c r="AM223" s="115">
        <v>91</v>
      </c>
      <c r="AN223" s="116">
        <v>92</v>
      </c>
      <c r="AO223" s="162" t="s">
        <v>4661</v>
      </c>
      <c r="AP223" s="163">
        <f t="shared" si="111"/>
        <v>169</v>
      </c>
      <c r="AQ223" s="411">
        <v>79</v>
      </c>
      <c r="AR223" s="411">
        <v>90</v>
      </c>
      <c r="AS223" s="422">
        <v>99</v>
      </c>
      <c r="AT223" s="162" t="s">
        <v>3705</v>
      </c>
      <c r="AU223" s="164">
        <v>141</v>
      </c>
      <c r="AV223" s="166">
        <v>77</v>
      </c>
      <c r="AW223" s="166">
        <v>64</v>
      </c>
      <c r="AX223" s="167">
        <v>85</v>
      </c>
      <c r="AY223" s="190"/>
      <c r="BE223" s="191"/>
      <c r="BF223" s="191"/>
      <c r="BG223" s="191"/>
      <c r="BH223" s="191"/>
    </row>
    <row r="224" spans="1:65" s="178" customFormat="1" ht="14.25" customHeight="1">
      <c r="A224" s="190"/>
      <c r="B224" s="195"/>
      <c r="C224" s="67"/>
      <c r="D224" s="67"/>
      <c r="E224" s="67"/>
      <c r="F224" s="474" t="s">
        <v>616</v>
      </c>
      <c r="G224" s="475">
        <f t="shared" si="105"/>
        <v>132</v>
      </c>
      <c r="H224" s="489">
        <v>68</v>
      </c>
      <c r="I224" s="489">
        <v>64</v>
      </c>
      <c r="J224" s="490">
        <v>83</v>
      </c>
      <c r="K224" s="190"/>
      <c r="L224" s="42"/>
      <c r="M224" s="42"/>
      <c r="N224" s="42"/>
      <c r="O224" s="42"/>
      <c r="P224" s="190"/>
      <c r="U224" s="190"/>
      <c r="V224" s="191"/>
      <c r="W224" s="191"/>
      <c r="X224" s="191"/>
      <c r="Y224" s="191"/>
      <c r="Z224" s="162" t="s">
        <v>4095</v>
      </c>
      <c r="AA224" s="163">
        <f t="shared" si="107"/>
        <v>0</v>
      </c>
      <c r="AB224" s="115"/>
      <c r="AC224" s="115"/>
      <c r="AD224" s="116"/>
      <c r="AE224" s="190"/>
      <c r="AF224" s="42"/>
      <c r="AG224" s="42"/>
      <c r="AH224" s="42"/>
      <c r="AI224" s="42"/>
      <c r="AJ224" s="162" t="s">
        <v>4662</v>
      </c>
      <c r="AK224" s="163">
        <f t="shared" si="109"/>
        <v>192</v>
      </c>
      <c r="AL224" s="115">
        <v>91</v>
      </c>
      <c r="AM224" s="115">
        <v>101</v>
      </c>
      <c r="AN224" s="116">
        <v>106</v>
      </c>
      <c r="AO224" s="162" t="s">
        <v>866</v>
      </c>
      <c r="AP224" s="163">
        <f t="shared" si="111"/>
        <v>136</v>
      </c>
      <c r="AQ224" s="411">
        <v>84</v>
      </c>
      <c r="AR224" s="411">
        <v>52</v>
      </c>
      <c r="AS224" s="422">
        <v>83</v>
      </c>
      <c r="AT224" s="101" t="s">
        <v>235</v>
      </c>
      <c r="AU224" s="636">
        <v>1500</v>
      </c>
      <c r="AV224" s="520">
        <v>727</v>
      </c>
      <c r="AW224" s="520">
        <v>773</v>
      </c>
      <c r="AX224" s="521">
        <v>927</v>
      </c>
      <c r="AY224" s="190"/>
      <c r="BE224" s="191"/>
      <c r="BF224" s="191"/>
      <c r="BG224" s="191"/>
      <c r="BH224" s="191"/>
    </row>
    <row r="225" spans="1:65" s="178" customFormat="1" ht="14.25" customHeight="1">
      <c r="A225" s="190"/>
      <c r="B225" s="195"/>
      <c r="C225" s="67"/>
      <c r="D225" s="67"/>
      <c r="E225" s="67"/>
      <c r="F225" s="474" t="s">
        <v>617</v>
      </c>
      <c r="G225" s="475">
        <f t="shared" si="105"/>
        <v>65</v>
      </c>
      <c r="H225" s="489">
        <v>33</v>
      </c>
      <c r="I225" s="489">
        <v>32</v>
      </c>
      <c r="J225" s="490">
        <v>41</v>
      </c>
      <c r="K225" s="190"/>
      <c r="L225" s="42"/>
      <c r="M225" s="42"/>
      <c r="N225" s="42"/>
      <c r="O225" s="42"/>
      <c r="P225" s="190"/>
      <c r="U225" s="190"/>
      <c r="V225" s="191"/>
      <c r="W225" s="191"/>
      <c r="X225" s="191"/>
      <c r="Y225" s="191"/>
      <c r="Z225" s="162" t="s">
        <v>1656</v>
      </c>
      <c r="AA225" s="163">
        <f t="shared" si="107"/>
        <v>0</v>
      </c>
      <c r="AB225" s="115"/>
      <c r="AC225" s="115"/>
      <c r="AD225" s="116"/>
      <c r="AE225" s="190"/>
      <c r="AF225" s="42"/>
      <c r="AG225" s="42"/>
      <c r="AH225" s="42"/>
      <c r="AI225" s="42"/>
      <c r="AJ225" s="162" t="s">
        <v>2569</v>
      </c>
      <c r="AK225" s="163">
        <f t="shared" si="109"/>
        <v>181</v>
      </c>
      <c r="AL225" s="115">
        <v>99</v>
      </c>
      <c r="AM225" s="115">
        <v>82</v>
      </c>
      <c r="AN225" s="116">
        <v>106</v>
      </c>
      <c r="AO225" s="162" t="s">
        <v>874</v>
      </c>
      <c r="AP225" s="163">
        <f t="shared" si="111"/>
        <v>163</v>
      </c>
      <c r="AQ225" s="411">
        <v>80</v>
      </c>
      <c r="AR225" s="411">
        <v>83</v>
      </c>
      <c r="AS225" s="422">
        <v>98</v>
      </c>
      <c r="AT225" s="162" t="s">
        <v>4663</v>
      </c>
      <c r="AU225" s="637">
        <v>69</v>
      </c>
      <c r="AV225" s="166">
        <v>31</v>
      </c>
      <c r="AW225" s="166">
        <v>38</v>
      </c>
      <c r="AX225" s="167">
        <v>40</v>
      </c>
      <c r="AY225" s="190"/>
      <c r="BE225" s="191"/>
      <c r="BF225" s="191"/>
      <c r="BG225" s="191"/>
      <c r="BH225" s="191"/>
    </row>
    <row r="226" spans="1:65" s="178" customFormat="1" ht="14.25" customHeight="1">
      <c r="A226" s="190"/>
      <c r="B226" s="195"/>
      <c r="C226" s="67"/>
      <c r="D226" s="67"/>
      <c r="E226" s="67"/>
      <c r="F226" s="474" t="s">
        <v>4664</v>
      </c>
      <c r="G226" s="475">
        <f t="shared" si="105"/>
        <v>65</v>
      </c>
      <c r="H226" s="489">
        <v>31</v>
      </c>
      <c r="I226" s="489">
        <v>34</v>
      </c>
      <c r="J226" s="490">
        <v>45</v>
      </c>
      <c r="K226" s="190"/>
      <c r="L226" s="42"/>
      <c r="M226" s="42"/>
      <c r="N226" s="42"/>
      <c r="O226" s="42"/>
      <c r="P226" s="190"/>
      <c r="U226" s="190"/>
      <c r="V226" s="191"/>
      <c r="W226" s="191"/>
      <c r="X226" s="191"/>
      <c r="Y226" s="191"/>
      <c r="Z226" s="174" t="s">
        <v>4665</v>
      </c>
      <c r="AA226" s="175">
        <f t="shared" si="107"/>
        <v>0</v>
      </c>
      <c r="AB226" s="176"/>
      <c r="AC226" s="176"/>
      <c r="AD226" s="177"/>
      <c r="AE226" s="190"/>
      <c r="AF226" s="42"/>
      <c r="AG226" s="42"/>
      <c r="AH226" s="42"/>
      <c r="AI226" s="42"/>
      <c r="AJ226" s="101" t="s">
        <v>336</v>
      </c>
      <c r="AK226" s="99">
        <f t="shared" si="109"/>
        <v>3320</v>
      </c>
      <c r="AL226" s="99">
        <f>SUM(AL227:AL248)</f>
        <v>1771</v>
      </c>
      <c r="AM226" s="99">
        <f t="shared" ref="AM226:AN226" si="114">SUM(AM227:AM248)</f>
        <v>1549</v>
      </c>
      <c r="AN226" s="100">
        <f t="shared" si="114"/>
        <v>1870</v>
      </c>
      <c r="AO226" s="162" t="s">
        <v>4666</v>
      </c>
      <c r="AP226" s="163">
        <f t="shared" si="111"/>
        <v>149</v>
      </c>
      <c r="AQ226" s="411">
        <v>73</v>
      </c>
      <c r="AR226" s="411">
        <v>76</v>
      </c>
      <c r="AS226" s="422">
        <v>88</v>
      </c>
      <c r="AT226" s="162" t="s">
        <v>4667</v>
      </c>
      <c r="AU226" s="637">
        <v>175</v>
      </c>
      <c r="AV226" s="166">
        <v>87</v>
      </c>
      <c r="AW226" s="166">
        <v>88</v>
      </c>
      <c r="AX226" s="167">
        <v>100</v>
      </c>
      <c r="AY226" s="190"/>
      <c r="BE226" s="191"/>
      <c r="BF226" s="191"/>
      <c r="BG226" s="191"/>
      <c r="BH226" s="191"/>
    </row>
    <row r="227" spans="1:65" s="178" customFormat="1" ht="14.25" customHeight="1">
      <c r="A227" s="190"/>
      <c r="B227" s="195"/>
      <c r="C227" s="67"/>
      <c r="D227" s="67"/>
      <c r="E227" s="67"/>
      <c r="F227" s="474" t="s">
        <v>4668</v>
      </c>
      <c r="G227" s="475">
        <f t="shared" si="105"/>
        <v>107</v>
      </c>
      <c r="H227" s="489">
        <v>50</v>
      </c>
      <c r="I227" s="489">
        <v>57</v>
      </c>
      <c r="J227" s="490">
        <v>60</v>
      </c>
      <c r="K227" s="190"/>
      <c r="L227" s="42"/>
      <c r="M227" s="42"/>
      <c r="N227" s="42"/>
      <c r="O227" s="42"/>
      <c r="P227" s="190"/>
      <c r="U227" s="190"/>
      <c r="V227" s="191"/>
      <c r="W227" s="191"/>
      <c r="X227" s="191"/>
      <c r="Y227" s="191"/>
      <c r="Z227" s="190"/>
      <c r="AA227" s="191"/>
      <c r="AB227" s="191"/>
      <c r="AC227" s="191"/>
      <c r="AD227" s="191"/>
      <c r="AE227" s="190"/>
      <c r="AF227" s="42"/>
      <c r="AG227" s="42"/>
      <c r="AH227" s="42"/>
      <c r="AI227" s="42"/>
      <c r="AJ227" s="162" t="s">
        <v>4669</v>
      </c>
      <c r="AK227" s="163">
        <f t="shared" si="109"/>
        <v>111</v>
      </c>
      <c r="AL227" s="115">
        <v>59</v>
      </c>
      <c r="AM227" s="115">
        <v>52</v>
      </c>
      <c r="AN227" s="116">
        <v>70</v>
      </c>
      <c r="AO227" s="162" t="s">
        <v>4670</v>
      </c>
      <c r="AP227" s="163">
        <f t="shared" si="111"/>
        <v>90</v>
      </c>
      <c r="AQ227" s="411">
        <v>46</v>
      </c>
      <c r="AR227" s="411">
        <v>44</v>
      </c>
      <c r="AS227" s="422">
        <v>56</v>
      </c>
      <c r="AT227" s="162" t="s">
        <v>4671</v>
      </c>
      <c r="AU227" s="637">
        <v>99</v>
      </c>
      <c r="AV227" s="166">
        <v>42</v>
      </c>
      <c r="AW227" s="166">
        <v>57</v>
      </c>
      <c r="AX227" s="167">
        <v>63</v>
      </c>
      <c r="AY227" s="190"/>
      <c r="BE227" s="191"/>
      <c r="BF227" s="191"/>
      <c r="BG227" s="191"/>
      <c r="BH227" s="191"/>
    </row>
    <row r="228" spans="1:65" s="173" customFormat="1" ht="14.25" customHeight="1">
      <c r="A228" s="196"/>
      <c r="B228" s="197"/>
      <c r="C228" s="197"/>
      <c r="D228" s="197"/>
      <c r="E228" s="197"/>
      <c r="F228" s="474" t="s">
        <v>594</v>
      </c>
      <c r="G228" s="475">
        <f t="shared" si="105"/>
        <v>58</v>
      </c>
      <c r="H228" s="489">
        <v>29</v>
      </c>
      <c r="I228" s="489">
        <v>29</v>
      </c>
      <c r="J228" s="490">
        <v>37</v>
      </c>
      <c r="K228" s="190"/>
      <c r="L228" s="42"/>
      <c r="M228" s="42"/>
      <c r="N228" s="42"/>
      <c r="O228" s="42"/>
      <c r="P228" s="190"/>
      <c r="Q228" s="178"/>
      <c r="R228" s="178"/>
      <c r="S228" s="178"/>
      <c r="T228" s="178"/>
      <c r="U228" s="198"/>
      <c r="V228" s="199"/>
      <c r="W228" s="199"/>
      <c r="X228" s="199"/>
      <c r="Y228" s="199"/>
      <c r="Z228" s="198"/>
      <c r="AA228" s="199"/>
      <c r="AB228" s="199"/>
      <c r="AC228" s="199"/>
      <c r="AD228" s="199"/>
      <c r="AE228" s="198"/>
      <c r="AF228" s="200"/>
      <c r="AG228" s="200"/>
      <c r="AH228" s="200"/>
      <c r="AI228" s="200"/>
      <c r="AJ228" s="162" t="s">
        <v>4672</v>
      </c>
      <c r="AK228" s="163">
        <f t="shared" si="109"/>
        <v>123</v>
      </c>
      <c r="AL228" s="115">
        <v>66</v>
      </c>
      <c r="AM228" s="115">
        <v>57</v>
      </c>
      <c r="AN228" s="116">
        <v>67</v>
      </c>
      <c r="AO228" s="162" t="s">
        <v>4673</v>
      </c>
      <c r="AP228" s="163">
        <f t="shared" si="111"/>
        <v>103</v>
      </c>
      <c r="AQ228" s="411">
        <v>55</v>
      </c>
      <c r="AR228" s="411">
        <v>48</v>
      </c>
      <c r="AS228" s="422">
        <v>69</v>
      </c>
      <c r="AT228" s="162" t="s">
        <v>4674</v>
      </c>
      <c r="AU228" s="637">
        <v>99</v>
      </c>
      <c r="AV228" s="166">
        <v>49</v>
      </c>
      <c r="AW228" s="166">
        <v>50</v>
      </c>
      <c r="AX228" s="167">
        <v>59</v>
      </c>
      <c r="AY228" s="190"/>
      <c r="AZ228" s="178"/>
      <c r="BA228" s="178"/>
      <c r="BB228" s="178"/>
      <c r="BC228" s="178"/>
      <c r="BD228" s="178"/>
      <c r="BE228" s="191"/>
      <c r="BF228" s="191"/>
      <c r="BG228" s="191"/>
      <c r="BH228" s="191"/>
      <c r="BI228" s="178"/>
      <c r="BJ228" s="178"/>
      <c r="BK228" s="178"/>
      <c r="BL228" s="178"/>
      <c r="BM228" s="178"/>
    </row>
    <row r="229" spans="1:65" s="173" customFormat="1" ht="14.25" customHeight="1">
      <c r="A229" s="190"/>
      <c r="B229" s="195"/>
      <c r="C229" s="67"/>
      <c r="D229" s="67"/>
      <c r="E229" s="67"/>
      <c r="F229" s="474" t="s">
        <v>595</v>
      </c>
      <c r="G229" s="475">
        <f t="shared" si="105"/>
        <v>32</v>
      </c>
      <c r="H229" s="489">
        <v>14</v>
      </c>
      <c r="I229" s="489">
        <v>18</v>
      </c>
      <c r="J229" s="490">
        <v>20</v>
      </c>
      <c r="K229" s="190"/>
      <c r="L229" s="42"/>
      <c r="M229" s="42"/>
      <c r="N229" s="42"/>
      <c r="O229" s="42"/>
      <c r="P229" s="190"/>
      <c r="Q229" s="178"/>
      <c r="R229" s="178"/>
      <c r="S229" s="178"/>
      <c r="T229" s="178"/>
      <c r="U229" s="198"/>
      <c r="V229" s="199"/>
      <c r="W229" s="199"/>
      <c r="X229" s="199"/>
      <c r="Y229" s="199"/>
      <c r="Z229" s="198"/>
      <c r="AA229" s="199"/>
      <c r="AB229" s="199"/>
      <c r="AC229" s="199"/>
      <c r="AD229" s="199"/>
      <c r="AE229" s="198"/>
      <c r="AF229" s="200"/>
      <c r="AG229" s="200"/>
      <c r="AH229" s="200"/>
      <c r="AI229" s="200"/>
      <c r="AJ229" s="162" t="s">
        <v>4675</v>
      </c>
      <c r="AK229" s="163">
        <f t="shared" si="109"/>
        <v>120</v>
      </c>
      <c r="AL229" s="115">
        <v>68</v>
      </c>
      <c r="AM229" s="115">
        <v>52</v>
      </c>
      <c r="AN229" s="116">
        <v>65</v>
      </c>
      <c r="AO229" s="174" t="s">
        <v>4676</v>
      </c>
      <c r="AP229" s="175">
        <f t="shared" si="111"/>
        <v>72</v>
      </c>
      <c r="AQ229" s="626">
        <v>35</v>
      </c>
      <c r="AR229" s="626">
        <v>37</v>
      </c>
      <c r="AS229" s="627">
        <v>47</v>
      </c>
      <c r="AT229" s="162" t="s">
        <v>4677</v>
      </c>
      <c r="AU229" s="637">
        <v>60</v>
      </c>
      <c r="AV229" s="166">
        <v>29</v>
      </c>
      <c r="AW229" s="166">
        <v>31</v>
      </c>
      <c r="AX229" s="167">
        <v>35</v>
      </c>
      <c r="AY229" s="190"/>
      <c r="AZ229" s="178"/>
      <c r="BA229" s="178"/>
      <c r="BB229" s="178"/>
      <c r="BC229" s="178"/>
      <c r="BD229" s="178"/>
      <c r="BE229" s="191"/>
      <c r="BF229" s="191"/>
      <c r="BG229" s="191"/>
      <c r="BH229" s="191"/>
      <c r="BI229" s="178"/>
      <c r="BJ229" s="178"/>
      <c r="BK229" s="178"/>
      <c r="BL229" s="178"/>
      <c r="BM229" s="178"/>
    </row>
    <row r="230" spans="1:65" s="178" customFormat="1" ht="14.25" customHeight="1">
      <c r="A230" s="190"/>
      <c r="B230" s="195"/>
      <c r="C230" s="67"/>
      <c r="D230" s="67"/>
      <c r="E230" s="67"/>
      <c r="F230" s="474" t="s">
        <v>4678</v>
      </c>
      <c r="G230" s="475">
        <f t="shared" si="105"/>
        <v>48</v>
      </c>
      <c r="H230" s="489">
        <v>22</v>
      </c>
      <c r="I230" s="489">
        <v>26</v>
      </c>
      <c r="J230" s="490">
        <v>30</v>
      </c>
      <c r="K230" s="190"/>
      <c r="L230" s="42"/>
      <c r="M230" s="42"/>
      <c r="N230" s="42"/>
      <c r="O230" s="42"/>
      <c r="P230" s="190"/>
      <c r="U230" s="190"/>
      <c r="V230" s="191"/>
      <c r="W230" s="191"/>
      <c r="X230" s="191"/>
      <c r="Y230" s="191"/>
      <c r="Z230" s="190"/>
      <c r="AA230" s="191"/>
      <c r="AB230" s="191"/>
      <c r="AC230" s="191"/>
      <c r="AD230" s="191"/>
      <c r="AE230" s="190"/>
      <c r="AF230" s="42"/>
      <c r="AG230" s="42"/>
      <c r="AH230" s="42"/>
      <c r="AI230" s="42"/>
      <c r="AJ230" s="162" t="s">
        <v>4679</v>
      </c>
      <c r="AK230" s="163">
        <f t="shared" si="109"/>
        <v>251</v>
      </c>
      <c r="AL230" s="115">
        <v>148</v>
      </c>
      <c r="AM230" s="115">
        <v>103</v>
      </c>
      <c r="AN230" s="116">
        <v>151</v>
      </c>
      <c r="AO230" s="190"/>
      <c r="AP230" s="191"/>
      <c r="AQ230" s="191"/>
      <c r="AR230" s="191"/>
      <c r="AS230" s="191"/>
      <c r="AT230" s="162" t="s">
        <v>4680</v>
      </c>
      <c r="AU230" s="637">
        <v>103</v>
      </c>
      <c r="AV230" s="166">
        <v>49</v>
      </c>
      <c r="AW230" s="166">
        <v>54</v>
      </c>
      <c r="AX230" s="167">
        <v>65</v>
      </c>
      <c r="AY230" s="190"/>
      <c r="BE230" s="191"/>
      <c r="BF230" s="191"/>
      <c r="BG230" s="191"/>
      <c r="BH230" s="191"/>
    </row>
    <row r="231" spans="1:65" s="178" customFormat="1" ht="14.25" customHeight="1">
      <c r="A231" s="190"/>
      <c r="B231" s="195"/>
      <c r="C231" s="67"/>
      <c r="D231" s="67"/>
      <c r="E231" s="67"/>
      <c r="F231" s="474" t="s">
        <v>4681</v>
      </c>
      <c r="G231" s="475">
        <f t="shared" si="105"/>
        <v>99</v>
      </c>
      <c r="H231" s="489">
        <v>47</v>
      </c>
      <c r="I231" s="489">
        <v>52</v>
      </c>
      <c r="J231" s="490">
        <v>59</v>
      </c>
      <c r="K231" s="190"/>
      <c r="L231" s="42"/>
      <c r="M231" s="42"/>
      <c r="N231" s="42"/>
      <c r="O231" s="42"/>
      <c r="P231" s="190"/>
      <c r="U231" s="190"/>
      <c r="V231" s="191"/>
      <c r="W231" s="191"/>
      <c r="X231" s="191"/>
      <c r="Y231" s="191"/>
      <c r="Z231" s="190"/>
      <c r="AA231" s="191"/>
      <c r="AB231" s="191"/>
      <c r="AC231" s="191"/>
      <c r="AD231" s="191"/>
      <c r="AE231" s="190"/>
      <c r="AF231" s="42"/>
      <c r="AG231" s="42"/>
      <c r="AH231" s="42"/>
      <c r="AI231" s="42"/>
      <c r="AJ231" s="162" t="s">
        <v>4682</v>
      </c>
      <c r="AK231" s="163">
        <f t="shared" si="109"/>
        <v>154</v>
      </c>
      <c r="AL231" s="115">
        <v>82</v>
      </c>
      <c r="AM231" s="115">
        <v>72</v>
      </c>
      <c r="AN231" s="116">
        <v>83</v>
      </c>
      <c r="AO231" s="190"/>
      <c r="AP231" s="191"/>
      <c r="AQ231" s="191"/>
      <c r="AR231" s="191"/>
      <c r="AS231" s="191"/>
      <c r="AT231" s="162" t="s">
        <v>4683</v>
      </c>
      <c r="AU231" s="637">
        <v>142</v>
      </c>
      <c r="AV231" s="166">
        <v>70</v>
      </c>
      <c r="AW231" s="166">
        <v>72</v>
      </c>
      <c r="AX231" s="167">
        <v>85</v>
      </c>
      <c r="AY231" s="190"/>
      <c r="BE231" s="191"/>
      <c r="BF231" s="191"/>
      <c r="BG231" s="191"/>
      <c r="BH231" s="191"/>
    </row>
    <row r="232" spans="1:65" s="178" customFormat="1" ht="14.25" customHeight="1">
      <c r="A232" s="190"/>
      <c r="B232" s="195"/>
      <c r="C232" s="67"/>
      <c r="D232" s="67"/>
      <c r="E232" s="67"/>
      <c r="F232" s="474" t="s">
        <v>4996</v>
      </c>
      <c r="G232" s="475">
        <f t="shared" si="105"/>
        <v>80</v>
      </c>
      <c r="H232" s="489">
        <v>36</v>
      </c>
      <c r="I232" s="489">
        <v>44</v>
      </c>
      <c r="J232" s="490">
        <v>49</v>
      </c>
      <c r="K232" s="190"/>
      <c r="L232" s="42"/>
      <c r="M232" s="42"/>
      <c r="N232" s="42"/>
      <c r="O232" s="42"/>
      <c r="P232" s="190"/>
      <c r="U232" s="190"/>
      <c r="V232" s="191"/>
      <c r="W232" s="191"/>
      <c r="X232" s="191"/>
      <c r="Y232" s="191"/>
      <c r="Z232" s="190"/>
      <c r="AA232" s="191"/>
      <c r="AB232" s="191"/>
      <c r="AC232" s="191"/>
      <c r="AD232" s="191"/>
      <c r="AE232" s="190"/>
      <c r="AF232" s="42"/>
      <c r="AG232" s="42"/>
      <c r="AH232" s="42"/>
      <c r="AI232" s="42"/>
      <c r="AJ232" s="162" t="s">
        <v>4684</v>
      </c>
      <c r="AK232" s="163">
        <f t="shared" si="109"/>
        <v>116</v>
      </c>
      <c r="AL232" s="115">
        <v>57</v>
      </c>
      <c r="AM232" s="115">
        <v>59</v>
      </c>
      <c r="AN232" s="116">
        <v>71</v>
      </c>
      <c r="AO232" s="190"/>
      <c r="AP232" s="191"/>
      <c r="AQ232" s="191"/>
      <c r="AR232" s="191"/>
      <c r="AS232" s="191"/>
      <c r="AT232" s="162" t="s">
        <v>1743</v>
      </c>
      <c r="AU232" s="637">
        <v>155</v>
      </c>
      <c r="AV232" s="166">
        <v>77</v>
      </c>
      <c r="AW232" s="166">
        <v>78</v>
      </c>
      <c r="AX232" s="167">
        <v>88</v>
      </c>
      <c r="AY232" s="190"/>
      <c r="BE232" s="191"/>
      <c r="BF232" s="191"/>
      <c r="BG232" s="191"/>
      <c r="BH232" s="191"/>
    </row>
    <row r="233" spans="1:65" s="178" customFormat="1" ht="14.25" customHeight="1">
      <c r="A233" s="190"/>
      <c r="B233" s="195"/>
      <c r="C233" s="67"/>
      <c r="D233" s="67"/>
      <c r="E233" s="67"/>
      <c r="F233" s="474" t="s">
        <v>4685</v>
      </c>
      <c r="G233" s="475">
        <f t="shared" si="105"/>
        <v>153</v>
      </c>
      <c r="H233" s="489">
        <v>80</v>
      </c>
      <c r="I233" s="489">
        <v>73</v>
      </c>
      <c r="J233" s="490">
        <v>77</v>
      </c>
      <c r="K233" s="190"/>
      <c r="L233" s="42"/>
      <c r="M233" s="42"/>
      <c r="N233" s="42"/>
      <c r="O233" s="42"/>
      <c r="P233" s="190"/>
      <c r="U233" s="190"/>
      <c r="V233" s="191"/>
      <c r="W233" s="191"/>
      <c r="X233" s="191"/>
      <c r="Y233" s="191"/>
      <c r="Z233" s="190"/>
      <c r="AA233" s="191"/>
      <c r="AB233" s="191"/>
      <c r="AC233" s="191"/>
      <c r="AD233" s="191"/>
      <c r="AE233" s="190"/>
      <c r="AF233" s="42"/>
      <c r="AG233" s="42"/>
      <c r="AH233" s="42"/>
      <c r="AI233" s="42"/>
      <c r="AJ233" s="162" t="s">
        <v>4686</v>
      </c>
      <c r="AK233" s="163">
        <f t="shared" si="109"/>
        <v>97</v>
      </c>
      <c r="AL233" s="115">
        <v>46</v>
      </c>
      <c r="AM233" s="115">
        <v>51</v>
      </c>
      <c r="AN233" s="116">
        <v>58</v>
      </c>
      <c r="AO233" s="190"/>
      <c r="AP233" s="191"/>
      <c r="AQ233" s="191"/>
      <c r="AR233" s="191"/>
      <c r="AS233" s="191"/>
      <c r="AT233" s="162" t="s">
        <v>1749</v>
      </c>
      <c r="AU233" s="637">
        <v>63</v>
      </c>
      <c r="AV233" s="166">
        <v>32</v>
      </c>
      <c r="AW233" s="166">
        <v>31</v>
      </c>
      <c r="AX233" s="167">
        <v>40</v>
      </c>
      <c r="AY233" s="190"/>
      <c r="BE233" s="191"/>
      <c r="BF233" s="191"/>
      <c r="BG233" s="191"/>
      <c r="BH233" s="191"/>
    </row>
    <row r="234" spans="1:65" s="178" customFormat="1" ht="14.25" customHeight="1">
      <c r="A234" s="190"/>
      <c r="B234" s="195"/>
      <c r="C234" s="67"/>
      <c r="D234" s="67"/>
      <c r="E234" s="67"/>
      <c r="F234" s="474" t="s">
        <v>4687</v>
      </c>
      <c r="G234" s="475">
        <f t="shared" si="105"/>
        <v>176</v>
      </c>
      <c r="H234" s="489">
        <v>87</v>
      </c>
      <c r="I234" s="489">
        <v>89</v>
      </c>
      <c r="J234" s="490">
        <v>95</v>
      </c>
      <c r="K234" s="190"/>
      <c r="L234" s="42"/>
      <c r="M234" s="42"/>
      <c r="N234" s="42"/>
      <c r="O234" s="42"/>
      <c r="P234" s="190"/>
      <c r="U234" s="190"/>
      <c r="V234" s="191"/>
      <c r="W234" s="191"/>
      <c r="X234" s="191"/>
      <c r="Y234" s="191"/>
      <c r="Z234" s="190"/>
      <c r="AA234" s="191"/>
      <c r="AB234" s="191"/>
      <c r="AC234" s="191"/>
      <c r="AD234" s="191"/>
      <c r="AE234" s="190"/>
      <c r="AF234" s="42"/>
      <c r="AG234" s="42"/>
      <c r="AH234" s="42"/>
      <c r="AI234" s="42"/>
      <c r="AJ234" s="162" t="s">
        <v>4688</v>
      </c>
      <c r="AK234" s="163">
        <f t="shared" si="109"/>
        <v>114</v>
      </c>
      <c r="AL234" s="115">
        <v>64</v>
      </c>
      <c r="AM234" s="115">
        <v>50</v>
      </c>
      <c r="AN234" s="116">
        <v>59</v>
      </c>
      <c r="AO234" s="190"/>
      <c r="AP234" s="191"/>
      <c r="AQ234" s="191"/>
      <c r="AR234" s="191"/>
      <c r="AS234" s="191"/>
      <c r="AT234" s="162" t="s">
        <v>4689</v>
      </c>
      <c r="AU234" s="637">
        <v>39</v>
      </c>
      <c r="AV234" s="166">
        <v>18</v>
      </c>
      <c r="AW234" s="166">
        <v>21</v>
      </c>
      <c r="AX234" s="167">
        <v>24</v>
      </c>
      <c r="AY234" s="190"/>
      <c r="BE234" s="191"/>
      <c r="BF234" s="191"/>
      <c r="BG234" s="191"/>
      <c r="BH234" s="191"/>
    </row>
    <row r="235" spans="1:65" s="178" customFormat="1" ht="14.25" customHeight="1">
      <c r="A235" s="190"/>
      <c r="B235" s="195"/>
      <c r="C235" s="67"/>
      <c r="D235" s="67"/>
      <c r="E235" s="67"/>
      <c r="F235" s="474" t="s">
        <v>4690</v>
      </c>
      <c r="G235" s="475">
        <f t="shared" si="105"/>
        <v>67</v>
      </c>
      <c r="H235" s="489">
        <v>32</v>
      </c>
      <c r="I235" s="489">
        <v>35</v>
      </c>
      <c r="J235" s="490">
        <v>44</v>
      </c>
      <c r="K235" s="190"/>
      <c r="L235" s="42"/>
      <c r="M235" s="42"/>
      <c r="N235" s="42"/>
      <c r="O235" s="42"/>
      <c r="P235" s="190"/>
      <c r="U235" s="190"/>
      <c r="V235" s="191"/>
      <c r="W235" s="191"/>
      <c r="X235" s="191"/>
      <c r="Y235" s="191"/>
      <c r="Z235" s="190"/>
      <c r="AA235" s="191"/>
      <c r="AB235" s="191"/>
      <c r="AC235" s="191"/>
      <c r="AD235" s="191"/>
      <c r="AE235" s="190"/>
      <c r="AF235" s="42"/>
      <c r="AG235" s="42"/>
      <c r="AH235" s="42"/>
      <c r="AI235" s="42"/>
      <c r="AJ235" s="162" t="s">
        <v>4691</v>
      </c>
      <c r="AK235" s="163">
        <f t="shared" si="109"/>
        <v>66</v>
      </c>
      <c r="AL235" s="115">
        <v>36</v>
      </c>
      <c r="AM235" s="115">
        <v>30</v>
      </c>
      <c r="AN235" s="116">
        <v>40</v>
      </c>
      <c r="AO235" s="190"/>
      <c r="AP235" s="191"/>
      <c r="AQ235" s="191"/>
      <c r="AR235" s="191"/>
      <c r="AS235" s="191"/>
      <c r="AT235" s="162" t="s">
        <v>4692</v>
      </c>
      <c r="AU235" s="637">
        <v>118</v>
      </c>
      <c r="AV235" s="166">
        <v>62</v>
      </c>
      <c r="AW235" s="166">
        <v>56</v>
      </c>
      <c r="AX235" s="167">
        <v>73</v>
      </c>
      <c r="AY235" s="190"/>
      <c r="BE235" s="191"/>
      <c r="BF235" s="191"/>
      <c r="BG235" s="191"/>
      <c r="BH235" s="191"/>
    </row>
    <row r="236" spans="1:65" s="178" customFormat="1" ht="14.25" customHeight="1">
      <c r="A236" s="190"/>
      <c r="B236" s="195"/>
      <c r="C236" s="67"/>
      <c r="D236" s="67"/>
      <c r="E236" s="67"/>
      <c r="F236" s="474" t="s">
        <v>4693</v>
      </c>
      <c r="G236" s="475">
        <f t="shared" si="105"/>
        <v>144</v>
      </c>
      <c r="H236" s="489">
        <v>74</v>
      </c>
      <c r="I236" s="489">
        <v>70</v>
      </c>
      <c r="J236" s="490">
        <v>86</v>
      </c>
      <c r="K236" s="190"/>
      <c r="L236" s="42"/>
      <c r="M236" s="42"/>
      <c r="N236" s="42"/>
      <c r="O236" s="42"/>
      <c r="P236" s="190"/>
      <c r="U236" s="190"/>
      <c r="V236" s="191"/>
      <c r="W236" s="191"/>
      <c r="X236" s="191"/>
      <c r="Y236" s="191"/>
      <c r="Z236" s="190"/>
      <c r="AA236" s="191"/>
      <c r="AB236" s="191"/>
      <c r="AC236" s="191"/>
      <c r="AD236" s="191"/>
      <c r="AE236" s="190"/>
      <c r="AF236" s="42"/>
      <c r="AG236" s="42"/>
      <c r="AH236" s="42"/>
      <c r="AI236" s="42"/>
      <c r="AJ236" s="162" t="s">
        <v>4694</v>
      </c>
      <c r="AK236" s="163">
        <f t="shared" si="109"/>
        <v>278</v>
      </c>
      <c r="AL236" s="115">
        <v>138</v>
      </c>
      <c r="AM236" s="115">
        <v>140</v>
      </c>
      <c r="AN236" s="116">
        <v>162</v>
      </c>
      <c r="AO236" s="190"/>
      <c r="AP236" s="191"/>
      <c r="AQ236" s="191"/>
      <c r="AR236" s="191"/>
      <c r="AS236" s="191"/>
      <c r="AT236" s="162" t="s">
        <v>4695</v>
      </c>
      <c r="AU236" s="637">
        <v>172</v>
      </c>
      <c r="AV236" s="166">
        <v>90</v>
      </c>
      <c r="AW236" s="166">
        <v>82</v>
      </c>
      <c r="AX236" s="167">
        <v>115</v>
      </c>
      <c r="AY236" s="190"/>
      <c r="BE236" s="191"/>
      <c r="BF236" s="191"/>
      <c r="BG236" s="191"/>
      <c r="BH236" s="191"/>
    </row>
    <row r="237" spans="1:65" s="178" customFormat="1" ht="14.25" customHeight="1">
      <c r="A237" s="190"/>
      <c r="B237" s="195"/>
      <c r="C237" s="67"/>
      <c r="D237" s="67"/>
      <c r="E237" s="67"/>
      <c r="F237" s="474" t="s">
        <v>4696</v>
      </c>
      <c r="G237" s="475">
        <f t="shared" si="105"/>
        <v>158</v>
      </c>
      <c r="H237" s="489">
        <v>72</v>
      </c>
      <c r="I237" s="489">
        <v>86</v>
      </c>
      <c r="J237" s="490">
        <v>91</v>
      </c>
      <c r="K237" s="190"/>
      <c r="L237" s="42"/>
      <c r="M237" s="42"/>
      <c r="N237" s="42"/>
      <c r="O237" s="42"/>
      <c r="P237" s="190"/>
      <c r="U237" s="190"/>
      <c r="V237" s="191"/>
      <c r="W237" s="191"/>
      <c r="X237" s="191"/>
      <c r="Y237" s="191"/>
      <c r="Z237" s="190"/>
      <c r="AA237" s="191"/>
      <c r="AB237" s="191"/>
      <c r="AC237" s="191"/>
      <c r="AD237" s="191"/>
      <c r="AE237" s="190"/>
      <c r="AF237" s="42"/>
      <c r="AG237" s="42"/>
      <c r="AH237" s="42"/>
      <c r="AI237" s="42"/>
      <c r="AJ237" s="162" t="s">
        <v>4697</v>
      </c>
      <c r="AK237" s="163">
        <f t="shared" si="109"/>
        <v>164</v>
      </c>
      <c r="AL237" s="115">
        <v>85</v>
      </c>
      <c r="AM237" s="115">
        <v>79</v>
      </c>
      <c r="AN237" s="116">
        <v>90</v>
      </c>
      <c r="AO237" s="190"/>
      <c r="AP237" s="191"/>
      <c r="AQ237" s="191"/>
      <c r="AR237" s="191"/>
      <c r="AS237" s="191"/>
      <c r="AT237" s="162" t="s">
        <v>4698</v>
      </c>
      <c r="AU237" s="637">
        <v>102</v>
      </c>
      <c r="AV237" s="166">
        <v>45</v>
      </c>
      <c r="AW237" s="166">
        <v>57</v>
      </c>
      <c r="AX237" s="167">
        <v>66</v>
      </c>
      <c r="AY237" s="190"/>
      <c r="BE237" s="191"/>
      <c r="BF237" s="191"/>
      <c r="BG237" s="191"/>
      <c r="BH237" s="191"/>
    </row>
    <row r="238" spans="1:65" s="178" customFormat="1" ht="14.25" customHeight="1">
      <c r="A238" s="190"/>
      <c r="B238" s="195"/>
      <c r="C238" s="67"/>
      <c r="D238" s="67"/>
      <c r="E238" s="67"/>
      <c r="F238" s="474" t="s">
        <v>4699</v>
      </c>
      <c r="G238" s="475">
        <f t="shared" si="105"/>
        <v>77</v>
      </c>
      <c r="H238" s="489">
        <v>40</v>
      </c>
      <c r="I238" s="489">
        <v>37</v>
      </c>
      <c r="J238" s="490">
        <v>48</v>
      </c>
      <c r="K238" s="190"/>
      <c r="L238" s="42"/>
      <c r="M238" s="42"/>
      <c r="N238" s="42"/>
      <c r="O238" s="42"/>
      <c r="P238" s="190"/>
      <c r="U238" s="190"/>
      <c r="V238" s="191"/>
      <c r="W238" s="191"/>
      <c r="X238" s="191"/>
      <c r="Y238" s="191"/>
      <c r="Z238" s="190"/>
      <c r="AA238" s="191"/>
      <c r="AB238" s="191"/>
      <c r="AC238" s="191"/>
      <c r="AD238" s="191"/>
      <c r="AE238" s="190"/>
      <c r="AF238" s="42"/>
      <c r="AG238" s="42"/>
      <c r="AH238" s="42"/>
      <c r="AI238" s="42"/>
      <c r="AJ238" s="162" t="s">
        <v>4700</v>
      </c>
      <c r="AK238" s="163">
        <f t="shared" si="109"/>
        <v>179</v>
      </c>
      <c r="AL238" s="115">
        <v>86</v>
      </c>
      <c r="AM238" s="115">
        <v>93</v>
      </c>
      <c r="AN238" s="116">
        <v>103</v>
      </c>
      <c r="AO238" s="190"/>
      <c r="AP238" s="191"/>
      <c r="AQ238" s="191"/>
      <c r="AR238" s="191"/>
      <c r="AS238" s="191"/>
      <c r="AT238" s="162" t="s">
        <v>4701</v>
      </c>
      <c r="AU238" s="637">
        <v>27</v>
      </c>
      <c r="AV238" s="166">
        <v>12</v>
      </c>
      <c r="AW238" s="166">
        <v>15</v>
      </c>
      <c r="AX238" s="167">
        <v>18</v>
      </c>
      <c r="AY238" s="190"/>
      <c r="BE238" s="191"/>
      <c r="BF238" s="191"/>
      <c r="BG238" s="191"/>
      <c r="BH238" s="191"/>
    </row>
    <row r="239" spans="1:65" s="178" customFormat="1" ht="14.25" customHeight="1">
      <c r="A239" s="190"/>
      <c r="B239" s="195"/>
      <c r="C239" s="67"/>
      <c r="D239" s="67"/>
      <c r="E239" s="67"/>
      <c r="F239" s="474" t="s">
        <v>4702</v>
      </c>
      <c r="G239" s="475">
        <f t="shared" si="105"/>
        <v>249</v>
      </c>
      <c r="H239" s="489">
        <v>123</v>
      </c>
      <c r="I239" s="489">
        <v>126</v>
      </c>
      <c r="J239" s="490">
        <v>156</v>
      </c>
      <c r="K239" s="190"/>
      <c r="L239" s="42"/>
      <c r="M239" s="42"/>
      <c r="N239" s="42"/>
      <c r="O239" s="42"/>
      <c r="P239" s="190"/>
      <c r="U239" s="190"/>
      <c r="V239" s="191"/>
      <c r="W239" s="191"/>
      <c r="X239" s="191"/>
      <c r="Y239" s="191"/>
      <c r="Z239" s="190"/>
      <c r="AA239" s="191"/>
      <c r="AB239" s="191"/>
      <c r="AC239" s="191"/>
      <c r="AD239" s="191"/>
      <c r="AE239" s="190"/>
      <c r="AF239" s="42"/>
      <c r="AG239" s="42"/>
      <c r="AH239" s="42"/>
      <c r="AI239" s="42"/>
      <c r="AJ239" s="162" t="s">
        <v>4703</v>
      </c>
      <c r="AK239" s="163">
        <f t="shared" si="109"/>
        <v>139</v>
      </c>
      <c r="AL239" s="115">
        <v>77</v>
      </c>
      <c r="AM239" s="115">
        <v>62</v>
      </c>
      <c r="AN239" s="116">
        <v>71</v>
      </c>
      <c r="AO239" s="190"/>
      <c r="AP239" s="191"/>
      <c r="AQ239" s="191"/>
      <c r="AR239" s="191"/>
      <c r="AS239" s="191"/>
      <c r="AT239" s="162" t="s">
        <v>4704</v>
      </c>
      <c r="AU239" s="637">
        <v>77</v>
      </c>
      <c r="AV239" s="166">
        <v>34</v>
      </c>
      <c r="AW239" s="166">
        <v>43</v>
      </c>
      <c r="AX239" s="167">
        <v>56</v>
      </c>
      <c r="AY239" s="190"/>
      <c r="BE239" s="191"/>
      <c r="BF239" s="191"/>
      <c r="BG239" s="191"/>
      <c r="BH239" s="191"/>
    </row>
    <row r="240" spans="1:65" s="178" customFormat="1" ht="14.25" customHeight="1">
      <c r="A240" s="190"/>
      <c r="B240" s="195"/>
      <c r="C240" s="67"/>
      <c r="D240" s="67"/>
      <c r="E240" s="67"/>
      <c r="F240" s="474" t="s">
        <v>1786</v>
      </c>
      <c r="G240" s="475">
        <f t="shared" si="105"/>
        <v>111</v>
      </c>
      <c r="H240" s="489">
        <v>55</v>
      </c>
      <c r="I240" s="489">
        <v>56</v>
      </c>
      <c r="J240" s="490">
        <v>69</v>
      </c>
      <c r="K240" s="190"/>
      <c r="L240" s="42"/>
      <c r="M240" s="42"/>
      <c r="N240" s="42"/>
      <c r="O240" s="42"/>
      <c r="P240" s="190"/>
      <c r="U240" s="190"/>
      <c r="V240" s="191"/>
      <c r="W240" s="191"/>
      <c r="X240" s="191"/>
      <c r="Y240" s="191"/>
      <c r="Z240" s="190"/>
      <c r="AA240" s="191"/>
      <c r="AB240" s="191"/>
      <c r="AC240" s="191"/>
      <c r="AD240" s="191"/>
      <c r="AE240" s="190"/>
      <c r="AF240" s="42"/>
      <c r="AG240" s="42"/>
      <c r="AH240" s="42"/>
      <c r="AI240" s="42"/>
      <c r="AJ240" s="162" t="s">
        <v>4705</v>
      </c>
      <c r="AK240" s="163">
        <f t="shared" si="109"/>
        <v>95</v>
      </c>
      <c r="AL240" s="115">
        <v>55</v>
      </c>
      <c r="AM240" s="115">
        <v>40</v>
      </c>
      <c r="AN240" s="116">
        <v>53</v>
      </c>
      <c r="AO240" s="190"/>
      <c r="AP240" s="191"/>
      <c r="AQ240" s="191"/>
      <c r="AR240" s="191"/>
      <c r="AS240" s="191"/>
      <c r="AT240" s="101" t="s">
        <v>236</v>
      </c>
      <c r="AU240" s="515">
        <v>2672</v>
      </c>
      <c r="AV240" s="515">
        <v>1315</v>
      </c>
      <c r="AW240" s="515">
        <v>1357</v>
      </c>
      <c r="AX240" s="518">
        <v>1612</v>
      </c>
      <c r="AY240" s="190"/>
      <c r="BE240" s="191"/>
      <c r="BF240" s="191"/>
      <c r="BG240" s="191"/>
      <c r="BH240" s="191"/>
    </row>
    <row r="241" spans="1:65" s="178" customFormat="1" ht="14.25" customHeight="1">
      <c r="A241" s="190"/>
      <c r="B241" s="195"/>
      <c r="C241" s="67"/>
      <c r="D241" s="67"/>
      <c r="E241" s="67"/>
      <c r="F241" s="474" t="s">
        <v>1794</v>
      </c>
      <c r="G241" s="475">
        <f t="shared" si="105"/>
        <v>56</v>
      </c>
      <c r="H241" s="489">
        <v>30</v>
      </c>
      <c r="I241" s="489">
        <v>26</v>
      </c>
      <c r="J241" s="490">
        <v>37</v>
      </c>
      <c r="K241" s="190"/>
      <c r="L241" s="42"/>
      <c r="M241" s="42"/>
      <c r="N241" s="42"/>
      <c r="O241" s="42"/>
      <c r="P241" s="190"/>
      <c r="U241" s="190"/>
      <c r="V241" s="191"/>
      <c r="W241" s="191"/>
      <c r="X241" s="191"/>
      <c r="Y241" s="191"/>
      <c r="Z241" s="190"/>
      <c r="AA241" s="191"/>
      <c r="AB241" s="191"/>
      <c r="AC241" s="191"/>
      <c r="AD241" s="191"/>
      <c r="AE241" s="190"/>
      <c r="AF241" s="42"/>
      <c r="AG241" s="42"/>
      <c r="AH241" s="42"/>
      <c r="AI241" s="42"/>
      <c r="AJ241" s="162" t="s">
        <v>4706</v>
      </c>
      <c r="AK241" s="163">
        <f t="shared" si="109"/>
        <v>146</v>
      </c>
      <c r="AL241" s="115">
        <v>73</v>
      </c>
      <c r="AM241" s="115">
        <v>73</v>
      </c>
      <c r="AN241" s="116">
        <v>70</v>
      </c>
      <c r="AO241" s="190"/>
      <c r="AP241" s="191"/>
      <c r="AQ241" s="191"/>
      <c r="AR241" s="191"/>
      <c r="AS241" s="191"/>
      <c r="AT241" s="162" t="s">
        <v>4707</v>
      </c>
      <c r="AU241" s="168">
        <v>225</v>
      </c>
      <c r="AV241" s="168">
        <v>118</v>
      </c>
      <c r="AW241" s="168">
        <v>107</v>
      </c>
      <c r="AX241" s="169">
        <v>124</v>
      </c>
      <c r="AY241" s="190"/>
      <c r="BE241" s="191"/>
      <c r="BF241" s="191"/>
      <c r="BG241" s="191"/>
      <c r="BH241" s="191"/>
    </row>
    <row r="242" spans="1:65" s="173" customFormat="1" ht="14.25" customHeight="1">
      <c r="A242" s="196"/>
      <c r="B242" s="197"/>
      <c r="C242" s="197"/>
      <c r="D242" s="197"/>
      <c r="E242" s="197"/>
      <c r="F242" s="474" t="s">
        <v>4708</v>
      </c>
      <c r="G242" s="475">
        <f t="shared" si="105"/>
        <v>126</v>
      </c>
      <c r="H242" s="489">
        <v>60</v>
      </c>
      <c r="I242" s="489">
        <v>66</v>
      </c>
      <c r="J242" s="490">
        <v>74</v>
      </c>
      <c r="K242" s="190"/>
      <c r="L242" s="42"/>
      <c r="M242" s="42"/>
      <c r="N242" s="42"/>
      <c r="O242" s="42"/>
      <c r="P242" s="190"/>
      <c r="Q242" s="178"/>
      <c r="R242" s="178"/>
      <c r="S242" s="178"/>
      <c r="T242" s="178"/>
      <c r="U242" s="198"/>
      <c r="V242" s="199"/>
      <c r="W242" s="199"/>
      <c r="X242" s="199"/>
      <c r="Y242" s="199"/>
      <c r="Z242" s="198"/>
      <c r="AA242" s="199"/>
      <c r="AB242" s="199"/>
      <c r="AC242" s="199"/>
      <c r="AD242" s="199"/>
      <c r="AE242" s="198"/>
      <c r="AF242" s="200"/>
      <c r="AG242" s="200"/>
      <c r="AH242" s="200"/>
      <c r="AI242" s="200"/>
      <c r="AJ242" s="162" t="s">
        <v>4007</v>
      </c>
      <c r="AK242" s="163">
        <f t="shared" si="109"/>
        <v>400</v>
      </c>
      <c r="AL242" s="115">
        <v>223</v>
      </c>
      <c r="AM242" s="115">
        <v>177</v>
      </c>
      <c r="AN242" s="116">
        <v>223</v>
      </c>
      <c r="AO242" s="190"/>
      <c r="AP242" s="191"/>
      <c r="AQ242" s="191"/>
      <c r="AR242" s="191"/>
      <c r="AS242" s="191"/>
      <c r="AT242" s="162" t="s">
        <v>4709</v>
      </c>
      <c r="AU242" s="168">
        <v>191</v>
      </c>
      <c r="AV242" s="168">
        <v>89</v>
      </c>
      <c r="AW242" s="168">
        <v>102</v>
      </c>
      <c r="AX242" s="169">
        <v>110</v>
      </c>
      <c r="AY242" s="190"/>
      <c r="AZ242" s="178"/>
      <c r="BA242" s="178"/>
      <c r="BB242" s="178"/>
      <c r="BC242" s="178"/>
      <c r="BD242" s="178"/>
      <c r="BE242" s="191"/>
      <c r="BF242" s="191"/>
      <c r="BG242" s="191"/>
      <c r="BH242" s="191"/>
      <c r="BI242" s="178"/>
      <c r="BJ242" s="178"/>
      <c r="BK242" s="178"/>
      <c r="BL242" s="178"/>
      <c r="BM242" s="178"/>
    </row>
    <row r="243" spans="1:65" s="173" customFormat="1" ht="14.25" customHeight="1">
      <c r="A243" s="190"/>
      <c r="B243" s="201"/>
      <c r="C243" s="202"/>
      <c r="D243" s="202"/>
      <c r="E243" s="202"/>
      <c r="F243" s="474" t="s">
        <v>4710</v>
      </c>
      <c r="G243" s="475">
        <f t="shared" si="105"/>
        <v>92</v>
      </c>
      <c r="H243" s="489">
        <v>46</v>
      </c>
      <c r="I243" s="489">
        <v>46</v>
      </c>
      <c r="J243" s="490">
        <v>57</v>
      </c>
      <c r="K243" s="190"/>
      <c r="L243" s="42"/>
      <c r="M243" s="42"/>
      <c r="N243" s="42"/>
      <c r="O243" s="42"/>
      <c r="P243" s="190"/>
      <c r="Q243" s="178"/>
      <c r="R243" s="178"/>
      <c r="S243" s="178"/>
      <c r="T243" s="178"/>
      <c r="U243" s="198"/>
      <c r="V243" s="199"/>
      <c r="W243" s="199"/>
      <c r="X243" s="199"/>
      <c r="Y243" s="199"/>
      <c r="Z243" s="198"/>
      <c r="AA243" s="199"/>
      <c r="AB243" s="199"/>
      <c r="AC243" s="199"/>
      <c r="AD243" s="199"/>
      <c r="AE243" s="198"/>
      <c r="AF243" s="200"/>
      <c r="AG243" s="200"/>
      <c r="AH243" s="200"/>
      <c r="AI243" s="200"/>
      <c r="AJ243" s="162" t="s">
        <v>4015</v>
      </c>
      <c r="AK243" s="163">
        <f t="shared" si="109"/>
        <v>160</v>
      </c>
      <c r="AL243" s="115">
        <v>77</v>
      </c>
      <c r="AM243" s="115">
        <v>83</v>
      </c>
      <c r="AN243" s="116">
        <v>81</v>
      </c>
      <c r="AO243" s="190"/>
      <c r="AP243" s="191"/>
      <c r="AQ243" s="191"/>
      <c r="AR243" s="191"/>
      <c r="AS243" s="191"/>
      <c r="AT243" s="162" t="s">
        <v>4711</v>
      </c>
      <c r="AU243" s="168">
        <v>170</v>
      </c>
      <c r="AV243" s="168">
        <v>80</v>
      </c>
      <c r="AW243" s="168">
        <v>90</v>
      </c>
      <c r="AX243" s="169">
        <v>91</v>
      </c>
      <c r="AY243" s="190"/>
      <c r="AZ243" s="178"/>
      <c r="BA243" s="178"/>
      <c r="BB243" s="178"/>
      <c r="BC243" s="178"/>
      <c r="BD243" s="178"/>
      <c r="BE243" s="191"/>
      <c r="BF243" s="191"/>
      <c r="BG243" s="191"/>
      <c r="BH243" s="191"/>
      <c r="BI243" s="178"/>
      <c r="BJ243" s="178"/>
      <c r="BK243" s="178"/>
      <c r="BL243" s="178"/>
      <c r="BM243" s="178"/>
    </row>
    <row r="244" spans="1:65" s="178" customFormat="1" ht="14.25" customHeight="1">
      <c r="A244" s="190"/>
      <c r="B244" s="201"/>
      <c r="C244" s="202"/>
      <c r="D244" s="202"/>
      <c r="E244" s="202"/>
      <c r="F244" s="478" t="s">
        <v>464</v>
      </c>
      <c r="G244" s="479">
        <f t="shared" si="105"/>
        <v>1762</v>
      </c>
      <c r="H244" s="479">
        <f>SUM(H245:H268)</f>
        <v>878</v>
      </c>
      <c r="I244" s="479">
        <f t="shared" ref="I244:J244" si="115">SUM(I245:I268)</f>
        <v>884</v>
      </c>
      <c r="J244" s="480">
        <f t="shared" si="115"/>
        <v>1014</v>
      </c>
      <c r="K244" s="190"/>
      <c r="L244" s="42"/>
      <c r="M244" s="42"/>
      <c r="N244" s="42"/>
      <c r="O244" s="42"/>
      <c r="P244" s="190"/>
      <c r="U244" s="190"/>
      <c r="V244" s="191"/>
      <c r="W244" s="191"/>
      <c r="X244" s="191"/>
      <c r="Y244" s="191"/>
      <c r="Z244" s="190"/>
      <c r="AA244" s="191"/>
      <c r="AB244" s="191"/>
      <c r="AC244" s="191"/>
      <c r="AD244" s="191"/>
      <c r="AE244" s="190"/>
      <c r="AF244" s="42"/>
      <c r="AG244" s="42"/>
      <c r="AH244" s="42"/>
      <c r="AI244" s="42"/>
      <c r="AJ244" s="162" t="s">
        <v>4712</v>
      </c>
      <c r="AK244" s="163">
        <f t="shared" si="109"/>
        <v>149</v>
      </c>
      <c r="AL244" s="115">
        <v>85</v>
      </c>
      <c r="AM244" s="115">
        <v>64</v>
      </c>
      <c r="AN244" s="116">
        <v>80</v>
      </c>
      <c r="AO244" s="190"/>
      <c r="AP244" s="191"/>
      <c r="AQ244" s="191"/>
      <c r="AR244" s="191"/>
      <c r="AS244" s="191"/>
      <c r="AT244" s="162" t="s">
        <v>4713</v>
      </c>
      <c r="AU244" s="168">
        <v>123</v>
      </c>
      <c r="AV244" s="168">
        <v>60</v>
      </c>
      <c r="AW244" s="168">
        <v>63</v>
      </c>
      <c r="AX244" s="169">
        <v>68</v>
      </c>
      <c r="AY244" s="190"/>
      <c r="BE244" s="191"/>
      <c r="BF244" s="191"/>
      <c r="BG244" s="191"/>
      <c r="BH244" s="191"/>
    </row>
    <row r="245" spans="1:65" s="178" customFormat="1" ht="14.25" customHeight="1">
      <c r="A245" s="190"/>
      <c r="B245" s="201"/>
      <c r="C245" s="202"/>
      <c r="D245" s="202"/>
      <c r="E245" s="202"/>
      <c r="F245" s="474" t="s">
        <v>4714</v>
      </c>
      <c r="G245" s="475">
        <f t="shared" si="105"/>
        <v>131</v>
      </c>
      <c r="H245" s="489">
        <v>61</v>
      </c>
      <c r="I245" s="489">
        <v>70</v>
      </c>
      <c r="J245" s="490">
        <v>86</v>
      </c>
      <c r="K245" s="190"/>
      <c r="L245" s="42"/>
      <c r="M245" s="42"/>
      <c r="N245" s="42"/>
      <c r="O245" s="42"/>
      <c r="P245" s="190"/>
      <c r="U245" s="190"/>
      <c r="V245" s="191"/>
      <c r="W245" s="191"/>
      <c r="X245" s="191"/>
      <c r="Y245" s="191"/>
      <c r="Z245" s="190"/>
      <c r="AA245" s="191"/>
      <c r="AB245" s="191"/>
      <c r="AC245" s="191"/>
      <c r="AD245" s="191"/>
      <c r="AE245" s="190"/>
      <c r="AF245" s="42"/>
      <c r="AG245" s="42"/>
      <c r="AH245" s="42"/>
      <c r="AI245" s="42"/>
      <c r="AJ245" s="162" t="s">
        <v>4715</v>
      </c>
      <c r="AK245" s="163">
        <f t="shared" si="109"/>
        <v>64</v>
      </c>
      <c r="AL245" s="115">
        <v>30</v>
      </c>
      <c r="AM245" s="115">
        <v>34</v>
      </c>
      <c r="AN245" s="116">
        <v>43</v>
      </c>
      <c r="AO245" s="190"/>
      <c r="AP245" s="191"/>
      <c r="AQ245" s="191"/>
      <c r="AR245" s="191"/>
      <c r="AS245" s="191"/>
      <c r="AT245" s="162" t="s">
        <v>4716</v>
      </c>
      <c r="AU245" s="168">
        <v>78</v>
      </c>
      <c r="AV245" s="168">
        <v>37</v>
      </c>
      <c r="AW245" s="168">
        <v>41</v>
      </c>
      <c r="AX245" s="169">
        <v>44</v>
      </c>
      <c r="AY245" s="190"/>
      <c r="BE245" s="191"/>
      <c r="BF245" s="191"/>
      <c r="BG245" s="191"/>
      <c r="BH245" s="191"/>
    </row>
    <row r="246" spans="1:65" s="178" customFormat="1" ht="14.25" customHeight="1">
      <c r="A246" s="190"/>
      <c r="B246" s="201"/>
      <c r="C246" s="202"/>
      <c r="D246" s="202"/>
      <c r="E246" s="202"/>
      <c r="F246" s="474" t="s">
        <v>4717</v>
      </c>
      <c r="G246" s="475">
        <f t="shared" si="105"/>
        <v>96</v>
      </c>
      <c r="H246" s="489">
        <v>46</v>
      </c>
      <c r="I246" s="489">
        <v>50</v>
      </c>
      <c r="J246" s="490">
        <v>57</v>
      </c>
      <c r="K246" s="190"/>
      <c r="L246" s="42"/>
      <c r="M246" s="42"/>
      <c r="N246" s="42"/>
      <c r="O246" s="42"/>
      <c r="P246" s="190"/>
      <c r="U246" s="190"/>
      <c r="V246" s="191"/>
      <c r="W246" s="191"/>
      <c r="X246" s="191"/>
      <c r="Y246" s="191"/>
      <c r="Z246" s="190"/>
      <c r="AA246" s="191"/>
      <c r="AB246" s="191"/>
      <c r="AC246" s="191"/>
      <c r="AD246" s="191"/>
      <c r="AE246" s="190"/>
      <c r="AF246" s="42"/>
      <c r="AG246" s="42"/>
      <c r="AH246" s="42"/>
      <c r="AI246" s="42"/>
      <c r="AJ246" s="162" t="s">
        <v>4718</v>
      </c>
      <c r="AK246" s="163">
        <f t="shared" si="109"/>
        <v>192</v>
      </c>
      <c r="AL246" s="115">
        <v>115</v>
      </c>
      <c r="AM246" s="115">
        <v>77</v>
      </c>
      <c r="AN246" s="116">
        <v>116</v>
      </c>
      <c r="AO246" s="190"/>
      <c r="AP246" s="191"/>
      <c r="AQ246" s="191"/>
      <c r="AR246" s="191"/>
      <c r="AS246" s="191"/>
      <c r="AT246" s="162" t="s">
        <v>4719</v>
      </c>
      <c r="AU246" s="168">
        <v>108</v>
      </c>
      <c r="AV246" s="168">
        <v>50</v>
      </c>
      <c r="AW246" s="168">
        <v>58</v>
      </c>
      <c r="AX246" s="169">
        <v>67</v>
      </c>
      <c r="AY246" s="190"/>
      <c r="BE246" s="191"/>
      <c r="BF246" s="191"/>
      <c r="BG246" s="191"/>
      <c r="BH246" s="191"/>
    </row>
    <row r="247" spans="1:65" s="178" customFormat="1" ht="14.25" customHeight="1">
      <c r="A247" s="190"/>
      <c r="B247" s="201"/>
      <c r="C247" s="202"/>
      <c r="D247" s="202"/>
      <c r="E247" s="202"/>
      <c r="F247" s="474" t="s">
        <v>4720</v>
      </c>
      <c r="G247" s="475">
        <f t="shared" si="105"/>
        <v>91</v>
      </c>
      <c r="H247" s="489">
        <v>48</v>
      </c>
      <c r="I247" s="489">
        <v>43</v>
      </c>
      <c r="J247" s="490">
        <v>53</v>
      </c>
      <c r="K247" s="190"/>
      <c r="L247" s="42"/>
      <c r="M247" s="42"/>
      <c r="N247" s="42"/>
      <c r="O247" s="42"/>
      <c r="P247" s="190"/>
      <c r="U247" s="190"/>
      <c r="V247" s="191"/>
      <c r="W247" s="191"/>
      <c r="X247" s="191"/>
      <c r="Y247" s="191"/>
      <c r="Z247" s="190"/>
      <c r="AA247" s="191"/>
      <c r="AB247" s="191"/>
      <c r="AC247" s="191"/>
      <c r="AD247" s="191"/>
      <c r="AE247" s="190"/>
      <c r="AF247" s="42"/>
      <c r="AG247" s="42"/>
      <c r="AH247" s="42"/>
      <c r="AI247" s="42"/>
      <c r="AJ247" s="162" t="s">
        <v>4721</v>
      </c>
      <c r="AK247" s="163">
        <f t="shared" si="109"/>
        <v>156</v>
      </c>
      <c r="AL247" s="115">
        <v>76</v>
      </c>
      <c r="AM247" s="115">
        <v>80</v>
      </c>
      <c r="AN247" s="116">
        <v>79</v>
      </c>
      <c r="AO247" s="190"/>
      <c r="AP247" s="191"/>
      <c r="AQ247" s="191"/>
      <c r="AR247" s="191"/>
      <c r="AS247" s="191"/>
      <c r="AT247" s="162" t="s">
        <v>4722</v>
      </c>
      <c r="AU247" s="168">
        <v>110</v>
      </c>
      <c r="AV247" s="168">
        <v>60</v>
      </c>
      <c r="AW247" s="168">
        <v>50</v>
      </c>
      <c r="AX247" s="169">
        <v>65</v>
      </c>
      <c r="AY247" s="190"/>
      <c r="BE247" s="191"/>
      <c r="BF247" s="191"/>
      <c r="BG247" s="191"/>
      <c r="BH247" s="191"/>
    </row>
    <row r="248" spans="1:65" s="178" customFormat="1" ht="14.25" customHeight="1">
      <c r="A248" s="190"/>
      <c r="B248" s="201"/>
      <c r="C248" s="202"/>
      <c r="D248" s="202"/>
      <c r="E248" s="202"/>
      <c r="F248" s="474" t="s">
        <v>4723</v>
      </c>
      <c r="G248" s="475">
        <f t="shared" si="105"/>
        <v>83</v>
      </c>
      <c r="H248" s="489">
        <v>37</v>
      </c>
      <c r="I248" s="489">
        <v>46</v>
      </c>
      <c r="J248" s="490">
        <v>49</v>
      </c>
      <c r="K248" s="190"/>
      <c r="L248" s="42"/>
      <c r="M248" s="42"/>
      <c r="N248" s="42"/>
      <c r="O248" s="42"/>
      <c r="P248" s="190"/>
      <c r="U248" s="190"/>
      <c r="V248" s="191"/>
      <c r="W248" s="191"/>
      <c r="X248" s="191"/>
      <c r="Y248" s="191"/>
      <c r="Z248" s="190"/>
      <c r="AA248" s="191"/>
      <c r="AB248" s="191"/>
      <c r="AC248" s="191"/>
      <c r="AD248" s="191"/>
      <c r="AE248" s="190"/>
      <c r="AF248" s="42"/>
      <c r="AG248" s="42"/>
      <c r="AH248" s="42"/>
      <c r="AI248" s="42"/>
      <c r="AJ248" s="174" t="s">
        <v>4724</v>
      </c>
      <c r="AK248" s="175">
        <f t="shared" si="109"/>
        <v>46</v>
      </c>
      <c r="AL248" s="176">
        <v>25</v>
      </c>
      <c r="AM248" s="176">
        <v>21</v>
      </c>
      <c r="AN248" s="177">
        <v>35</v>
      </c>
      <c r="AO248" s="190"/>
      <c r="AP248" s="191"/>
      <c r="AQ248" s="191"/>
      <c r="AR248" s="191"/>
      <c r="AS248" s="191"/>
      <c r="AT248" s="162" t="s">
        <v>4725</v>
      </c>
      <c r="AU248" s="168">
        <v>83</v>
      </c>
      <c r="AV248" s="168">
        <v>41</v>
      </c>
      <c r="AW248" s="168">
        <v>42</v>
      </c>
      <c r="AX248" s="169">
        <v>55</v>
      </c>
      <c r="AY248" s="190"/>
      <c r="BE248" s="191"/>
      <c r="BF248" s="191"/>
      <c r="BG248" s="191"/>
      <c r="BH248" s="191"/>
    </row>
    <row r="249" spans="1:65" s="178" customFormat="1" ht="14.25" customHeight="1">
      <c r="A249" s="190"/>
      <c r="B249" s="201"/>
      <c r="C249" s="202"/>
      <c r="D249" s="202"/>
      <c r="E249" s="202"/>
      <c r="F249" s="474" t="s">
        <v>3374</v>
      </c>
      <c r="G249" s="475">
        <f t="shared" si="105"/>
        <v>70</v>
      </c>
      <c r="H249" s="489">
        <v>31</v>
      </c>
      <c r="I249" s="489">
        <v>39</v>
      </c>
      <c r="J249" s="490">
        <v>45</v>
      </c>
      <c r="K249" s="190"/>
      <c r="L249" s="42"/>
      <c r="M249" s="42"/>
      <c r="N249" s="42"/>
      <c r="O249" s="42"/>
      <c r="P249" s="190"/>
      <c r="U249" s="190"/>
      <c r="V249" s="191"/>
      <c r="W249" s="191"/>
      <c r="X249" s="191"/>
      <c r="Y249" s="191"/>
      <c r="Z249" s="190"/>
      <c r="AA249" s="191"/>
      <c r="AB249" s="191"/>
      <c r="AC249" s="191"/>
      <c r="AD249" s="191"/>
      <c r="AE249" s="190"/>
      <c r="AF249" s="42"/>
      <c r="AG249" s="42"/>
      <c r="AH249" s="42"/>
      <c r="AI249" s="42"/>
      <c r="AK249" s="191"/>
      <c r="AL249" s="191"/>
      <c r="AM249" s="191"/>
      <c r="AN249" s="191"/>
      <c r="AO249" s="190"/>
      <c r="AP249" s="191"/>
      <c r="AQ249" s="191"/>
      <c r="AR249" s="191"/>
      <c r="AS249" s="191"/>
      <c r="AT249" s="162" t="s">
        <v>4726</v>
      </c>
      <c r="AU249" s="168">
        <v>91</v>
      </c>
      <c r="AV249" s="168">
        <v>47</v>
      </c>
      <c r="AW249" s="168">
        <v>44</v>
      </c>
      <c r="AX249" s="169">
        <v>53</v>
      </c>
      <c r="AY249" s="190"/>
      <c r="BE249" s="191"/>
      <c r="BF249" s="191"/>
      <c r="BG249" s="191"/>
      <c r="BH249" s="191"/>
    </row>
    <row r="250" spans="1:65" s="178" customFormat="1" ht="14.25" customHeight="1">
      <c r="A250" s="190"/>
      <c r="B250" s="201"/>
      <c r="C250" s="202"/>
      <c r="D250" s="202"/>
      <c r="E250" s="202"/>
      <c r="F250" s="474" t="s">
        <v>3385</v>
      </c>
      <c r="G250" s="475">
        <f t="shared" si="105"/>
        <v>64</v>
      </c>
      <c r="H250" s="489">
        <v>29</v>
      </c>
      <c r="I250" s="489">
        <v>35</v>
      </c>
      <c r="J250" s="490">
        <v>36</v>
      </c>
      <c r="K250" s="190"/>
      <c r="L250" s="42"/>
      <c r="M250" s="42"/>
      <c r="N250" s="42"/>
      <c r="O250" s="42"/>
      <c r="P250" s="190"/>
      <c r="U250" s="190"/>
      <c r="V250" s="191"/>
      <c r="W250" s="191"/>
      <c r="X250" s="191"/>
      <c r="Y250" s="191"/>
      <c r="Z250" s="190"/>
      <c r="AA250" s="191"/>
      <c r="AB250" s="191"/>
      <c r="AC250" s="191"/>
      <c r="AD250" s="191"/>
      <c r="AE250" s="190"/>
      <c r="AF250" s="42"/>
      <c r="AG250" s="42"/>
      <c r="AH250" s="42"/>
      <c r="AI250" s="42"/>
      <c r="AK250" s="191"/>
      <c r="AL250" s="191"/>
      <c r="AM250" s="191"/>
      <c r="AN250" s="191"/>
      <c r="AO250" s="190"/>
      <c r="AP250" s="191"/>
      <c r="AQ250" s="191"/>
      <c r="AR250" s="191"/>
      <c r="AS250" s="191"/>
      <c r="AT250" s="162" t="s">
        <v>4727</v>
      </c>
      <c r="AU250" s="168">
        <v>129</v>
      </c>
      <c r="AV250" s="168">
        <v>61</v>
      </c>
      <c r="AW250" s="168">
        <v>68</v>
      </c>
      <c r="AX250" s="169">
        <v>78</v>
      </c>
      <c r="AY250" s="190"/>
      <c r="BE250" s="191"/>
      <c r="BF250" s="191"/>
      <c r="BG250" s="191"/>
      <c r="BH250" s="191"/>
    </row>
    <row r="251" spans="1:65" s="178" customFormat="1" ht="14.25" customHeight="1">
      <c r="A251" s="190"/>
      <c r="B251" s="201"/>
      <c r="C251" s="202"/>
      <c r="D251" s="202"/>
      <c r="E251" s="202"/>
      <c r="F251" s="474" t="s">
        <v>3396</v>
      </c>
      <c r="G251" s="475">
        <f t="shared" si="105"/>
        <v>73</v>
      </c>
      <c r="H251" s="489">
        <v>33</v>
      </c>
      <c r="I251" s="489">
        <v>40</v>
      </c>
      <c r="J251" s="490">
        <v>40</v>
      </c>
      <c r="K251" s="190"/>
      <c r="L251" s="42"/>
      <c r="M251" s="42"/>
      <c r="N251" s="42"/>
      <c r="O251" s="42"/>
      <c r="P251" s="190"/>
      <c r="U251" s="190"/>
      <c r="V251" s="191"/>
      <c r="W251" s="191"/>
      <c r="X251" s="191"/>
      <c r="Y251" s="191"/>
      <c r="Z251" s="190"/>
      <c r="AA251" s="191"/>
      <c r="AB251" s="191"/>
      <c r="AC251" s="191"/>
      <c r="AD251" s="191"/>
      <c r="AE251" s="190"/>
      <c r="AF251" s="42"/>
      <c r="AG251" s="42"/>
      <c r="AH251" s="42"/>
      <c r="AI251" s="42"/>
      <c r="AK251" s="191"/>
      <c r="AL251" s="191"/>
      <c r="AM251" s="191"/>
      <c r="AN251" s="191"/>
      <c r="AO251" s="190"/>
      <c r="AP251" s="191"/>
      <c r="AQ251" s="191"/>
      <c r="AR251" s="191"/>
      <c r="AS251" s="191"/>
      <c r="AT251" s="162" t="s">
        <v>4728</v>
      </c>
      <c r="AU251" s="168">
        <v>180</v>
      </c>
      <c r="AV251" s="168">
        <v>84</v>
      </c>
      <c r="AW251" s="168">
        <v>96</v>
      </c>
      <c r="AX251" s="169">
        <v>114</v>
      </c>
      <c r="AY251" s="190"/>
      <c r="BE251" s="191"/>
      <c r="BF251" s="191"/>
      <c r="BG251" s="191"/>
      <c r="BH251" s="191"/>
    </row>
    <row r="252" spans="1:65" s="178" customFormat="1" ht="14.25" customHeight="1">
      <c r="A252" s="190"/>
      <c r="B252" s="201"/>
      <c r="C252" s="202"/>
      <c r="D252" s="202"/>
      <c r="E252" s="202"/>
      <c r="F252" s="474" t="s">
        <v>4729</v>
      </c>
      <c r="G252" s="475">
        <f t="shared" si="105"/>
        <v>133</v>
      </c>
      <c r="H252" s="489">
        <v>67</v>
      </c>
      <c r="I252" s="489">
        <v>66</v>
      </c>
      <c r="J252" s="490">
        <v>66</v>
      </c>
      <c r="K252" s="190"/>
      <c r="L252" s="42"/>
      <c r="M252" s="42"/>
      <c r="N252" s="42"/>
      <c r="O252" s="42"/>
      <c r="P252" s="190"/>
      <c r="U252" s="190"/>
      <c r="V252" s="191"/>
      <c r="W252" s="191"/>
      <c r="X252" s="191"/>
      <c r="Y252" s="191"/>
      <c r="Z252" s="190"/>
      <c r="AA252" s="191"/>
      <c r="AB252" s="191"/>
      <c r="AC252" s="191"/>
      <c r="AD252" s="191"/>
      <c r="AE252" s="190"/>
      <c r="AF252" s="42"/>
      <c r="AG252" s="42"/>
      <c r="AH252" s="42"/>
      <c r="AI252" s="42"/>
      <c r="AK252" s="191"/>
      <c r="AL252" s="191"/>
      <c r="AM252" s="191"/>
      <c r="AN252" s="191"/>
      <c r="AO252" s="190"/>
      <c r="AP252" s="191"/>
      <c r="AQ252" s="191"/>
      <c r="AR252" s="191"/>
      <c r="AS252" s="191"/>
      <c r="AT252" s="162" t="s">
        <v>4730</v>
      </c>
      <c r="AU252" s="168">
        <v>139</v>
      </c>
      <c r="AV252" s="168">
        <v>71</v>
      </c>
      <c r="AW252" s="168">
        <v>68</v>
      </c>
      <c r="AX252" s="169">
        <v>92</v>
      </c>
      <c r="AY252" s="190"/>
      <c r="BE252" s="191"/>
      <c r="BF252" s="191"/>
      <c r="BG252" s="191"/>
      <c r="BH252" s="191"/>
    </row>
    <row r="253" spans="1:65" s="178" customFormat="1" ht="14.25" customHeight="1">
      <c r="A253" s="190"/>
      <c r="B253" s="201"/>
      <c r="C253" s="202"/>
      <c r="D253" s="202"/>
      <c r="E253" s="202"/>
      <c r="F253" s="474" t="s">
        <v>4731</v>
      </c>
      <c r="G253" s="475">
        <f t="shared" si="105"/>
        <v>83</v>
      </c>
      <c r="H253" s="489">
        <v>48</v>
      </c>
      <c r="I253" s="489">
        <v>35</v>
      </c>
      <c r="J253" s="490">
        <v>49</v>
      </c>
      <c r="K253" s="190"/>
      <c r="L253" s="42"/>
      <c r="M253" s="42"/>
      <c r="N253" s="42"/>
      <c r="O253" s="42"/>
      <c r="P253" s="190"/>
      <c r="U253" s="190"/>
      <c r="V253" s="191"/>
      <c r="W253" s="191"/>
      <c r="X253" s="191"/>
      <c r="Y253" s="191"/>
      <c r="Z253" s="190"/>
      <c r="AA253" s="191"/>
      <c r="AB253" s="191"/>
      <c r="AC253" s="191"/>
      <c r="AD253" s="191"/>
      <c r="AE253" s="190"/>
      <c r="AF253" s="42"/>
      <c r="AG253" s="42"/>
      <c r="AH253" s="42"/>
      <c r="AI253" s="42"/>
      <c r="AK253" s="191"/>
      <c r="AL253" s="191"/>
      <c r="AM253" s="191"/>
      <c r="AN253" s="191"/>
      <c r="AO253" s="190"/>
      <c r="AP253" s="191"/>
      <c r="AQ253" s="191"/>
      <c r="AR253" s="191"/>
      <c r="AS253" s="191"/>
      <c r="AT253" s="162" t="s">
        <v>4732</v>
      </c>
      <c r="AU253" s="168">
        <v>152</v>
      </c>
      <c r="AV253" s="168">
        <v>80</v>
      </c>
      <c r="AW253" s="168">
        <v>72</v>
      </c>
      <c r="AX253" s="169">
        <v>92</v>
      </c>
      <c r="AY253" s="190"/>
      <c r="BE253" s="191"/>
      <c r="BF253" s="191"/>
      <c r="BG253" s="191"/>
      <c r="BH253" s="191"/>
    </row>
    <row r="254" spans="1:65" s="178" customFormat="1" ht="14.25" customHeight="1">
      <c r="A254" s="190"/>
      <c r="B254" s="201"/>
      <c r="C254" s="202"/>
      <c r="D254" s="202"/>
      <c r="E254" s="202"/>
      <c r="F254" s="474" t="s">
        <v>4733</v>
      </c>
      <c r="G254" s="475">
        <f t="shared" si="105"/>
        <v>55</v>
      </c>
      <c r="H254" s="489">
        <v>28</v>
      </c>
      <c r="I254" s="489">
        <v>27</v>
      </c>
      <c r="J254" s="490">
        <v>30</v>
      </c>
      <c r="K254" s="190"/>
      <c r="L254" s="42"/>
      <c r="M254" s="42"/>
      <c r="N254" s="42"/>
      <c r="O254" s="42"/>
      <c r="P254" s="190"/>
      <c r="U254" s="190"/>
      <c r="V254" s="191"/>
      <c r="W254" s="191"/>
      <c r="X254" s="191"/>
      <c r="Y254" s="191"/>
      <c r="Z254" s="190"/>
      <c r="AA254" s="191"/>
      <c r="AB254" s="191"/>
      <c r="AC254" s="191"/>
      <c r="AD254" s="191"/>
      <c r="AE254" s="190"/>
      <c r="AF254" s="42"/>
      <c r="AG254" s="42"/>
      <c r="AH254" s="42"/>
      <c r="AI254" s="42"/>
      <c r="AK254" s="191"/>
      <c r="AL254" s="191"/>
      <c r="AM254" s="191"/>
      <c r="AN254" s="191"/>
      <c r="AO254" s="190"/>
      <c r="AP254" s="191"/>
      <c r="AQ254" s="191"/>
      <c r="AR254" s="191"/>
      <c r="AS254" s="191"/>
      <c r="AT254" s="162" t="s">
        <v>4734</v>
      </c>
      <c r="AU254" s="168">
        <v>119</v>
      </c>
      <c r="AV254" s="168">
        <v>56</v>
      </c>
      <c r="AW254" s="168">
        <v>63</v>
      </c>
      <c r="AX254" s="169">
        <v>76</v>
      </c>
      <c r="AY254" s="190"/>
      <c r="BE254" s="191"/>
      <c r="BF254" s="191"/>
      <c r="BG254" s="191"/>
      <c r="BH254" s="191"/>
    </row>
    <row r="255" spans="1:65" s="178" customFormat="1" ht="14.25" customHeight="1">
      <c r="A255" s="190"/>
      <c r="B255" s="201"/>
      <c r="C255" s="202"/>
      <c r="D255" s="202"/>
      <c r="E255" s="202"/>
      <c r="F255" s="474" t="s">
        <v>4735</v>
      </c>
      <c r="G255" s="475">
        <f t="shared" si="105"/>
        <v>32</v>
      </c>
      <c r="H255" s="489">
        <v>19</v>
      </c>
      <c r="I255" s="489">
        <v>13</v>
      </c>
      <c r="J255" s="490">
        <v>19</v>
      </c>
      <c r="K255" s="190"/>
      <c r="L255" s="42"/>
      <c r="M255" s="42"/>
      <c r="N255" s="42"/>
      <c r="O255" s="42"/>
      <c r="P255" s="190"/>
      <c r="U255" s="190"/>
      <c r="V255" s="191"/>
      <c r="W255" s="191"/>
      <c r="X255" s="191"/>
      <c r="Y255" s="191"/>
      <c r="Z255" s="190"/>
      <c r="AA255" s="191"/>
      <c r="AB255" s="191"/>
      <c r="AC255" s="191"/>
      <c r="AD255" s="191"/>
      <c r="AE255" s="190"/>
      <c r="AF255" s="42"/>
      <c r="AG255" s="42"/>
      <c r="AH255" s="42"/>
      <c r="AI255" s="42"/>
      <c r="AK255" s="191"/>
      <c r="AL255" s="191"/>
      <c r="AM255" s="191"/>
      <c r="AN255" s="191"/>
      <c r="AO255" s="190"/>
      <c r="AP255" s="191"/>
      <c r="AQ255" s="191"/>
      <c r="AR255" s="191"/>
      <c r="AS255" s="191"/>
      <c r="AT255" s="162" t="s">
        <v>4736</v>
      </c>
      <c r="AU255" s="168">
        <v>101</v>
      </c>
      <c r="AV255" s="168">
        <v>49</v>
      </c>
      <c r="AW255" s="168">
        <v>52</v>
      </c>
      <c r="AX255" s="169">
        <v>57</v>
      </c>
      <c r="AY255" s="190"/>
      <c r="BE255" s="191"/>
      <c r="BF255" s="191"/>
      <c r="BG255" s="191"/>
      <c r="BH255" s="191"/>
    </row>
    <row r="256" spans="1:65" s="178" customFormat="1" ht="14.25" customHeight="1">
      <c r="A256" s="190"/>
      <c r="B256" s="201"/>
      <c r="C256" s="202"/>
      <c r="D256" s="202"/>
      <c r="E256" s="202"/>
      <c r="F256" s="474" t="s">
        <v>4737</v>
      </c>
      <c r="G256" s="475">
        <f t="shared" si="105"/>
        <v>87</v>
      </c>
      <c r="H256" s="489">
        <v>43</v>
      </c>
      <c r="I256" s="489">
        <v>44</v>
      </c>
      <c r="J256" s="490">
        <v>50</v>
      </c>
      <c r="K256" s="190"/>
      <c r="L256" s="42"/>
      <c r="M256" s="42"/>
      <c r="N256" s="42"/>
      <c r="O256" s="42"/>
      <c r="P256" s="190"/>
      <c r="U256" s="190"/>
      <c r="V256" s="191"/>
      <c r="W256" s="191"/>
      <c r="X256" s="191"/>
      <c r="Y256" s="191"/>
      <c r="Z256" s="190"/>
      <c r="AA256" s="191"/>
      <c r="AB256" s="191"/>
      <c r="AC256" s="191"/>
      <c r="AD256" s="191"/>
      <c r="AE256" s="190"/>
      <c r="AF256" s="42"/>
      <c r="AG256" s="42"/>
      <c r="AH256" s="42"/>
      <c r="AI256" s="42"/>
      <c r="AK256" s="191"/>
      <c r="AL256" s="191"/>
      <c r="AM256" s="191"/>
      <c r="AN256" s="191"/>
      <c r="AO256" s="190"/>
      <c r="AP256" s="191"/>
      <c r="AQ256" s="191"/>
      <c r="AR256" s="191"/>
      <c r="AS256" s="191"/>
      <c r="AT256" s="162" t="s">
        <v>4738</v>
      </c>
      <c r="AU256" s="168">
        <v>137</v>
      </c>
      <c r="AV256" s="168">
        <v>69</v>
      </c>
      <c r="AW256" s="168">
        <v>68</v>
      </c>
      <c r="AX256" s="169">
        <v>92</v>
      </c>
      <c r="AY256" s="190"/>
      <c r="BE256" s="191"/>
      <c r="BF256" s="191"/>
      <c r="BG256" s="191"/>
      <c r="BH256" s="191"/>
    </row>
    <row r="257" spans="1:60" s="178" customFormat="1" ht="14.25" customHeight="1">
      <c r="A257" s="190"/>
      <c r="B257" s="201"/>
      <c r="C257" s="202"/>
      <c r="D257" s="202"/>
      <c r="E257" s="202"/>
      <c r="F257" s="474" t="s">
        <v>4739</v>
      </c>
      <c r="G257" s="475">
        <f t="shared" si="105"/>
        <v>47</v>
      </c>
      <c r="H257" s="489">
        <v>20</v>
      </c>
      <c r="I257" s="489">
        <v>27</v>
      </c>
      <c r="J257" s="490">
        <v>25</v>
      </c>
      <c r="K257" s="190"/>
      <c r="L257" s="42"/>
      <c r="M257" s="42"/>
      <c r="N257" s="42"/>
      <c r="O257" s="42"/>
      <c r="P257" s="190"/>
      <c r="U257" s="190"/>
      <c r="V257" s="191"/>
      <c r="W257" s="191"/>
      <c r="X257" s="191"/>
      <c r="Y257" s="191"/>
      <c r="Z257" s="190"/>
      <c r="AA257" s="191"/>
      <c r="AB257" s="191"/>
      <c r="AC257" s="191"/>
      <c r="AD257" s="191"/>
      <c r="AE257" s="190"/>
      <c r="AF257" s="42"/>
      <c r="AG257" s="42"/>
      <c r="AH257" s="42"/>
      <c r="AI257" s="42"/>
      <c r="AK257" s="191"/>
      <c r="AL257" s="191"/>
      <c r="AM257" s="191"/>
      <c r="AN257" s="191"/>
      <c r="AO257" s="190"/>
      <c r="AP257" s="191"/>
      <c r="AQ257" s="191"/>
      <c r="AR257" s="191"/>
      <c r="AS257" s="191"/>
      <c r="AT257" s="162" t="s">
        <v>4740</v>
      </c>
      <c r="AU257" s="168">
        <v>39</v>
      </c>
      <c r="AV257" s="168">
        <v>17</v>
      </c>
      <c r="AW257" s="168">
        <v>22</v>
      </c>
      <c r="AX257" s="169">
        <v>27</v>
      </c>
      <c r="AY257" s="190"/>
      <c r="BE257" s="191"/>
      <c r="BF257" s="191"/>
      <c r="BG257" s="191"/>
      <c r="BH257" s="191"/>
    </row>
    <row r="258" spans="1:60" s="178" customFormat="1" ht="14.25" customHeight="1">
      <c r="A258" s="190"/>
      <c r="B258" s="201"/>
      <c r="C258" s="202"/>
      <c r="D258" s="202"/>
      <c r="E258" s="202"/>
      <c r="F258" s="474" t="s">
        <v>4741</v>
      </c>
      <c r="G258" s="475">
        <f t="shared" si="105"/>
        <v>78</v>
      </c>
      <c r="H258" s="489">
        <v>39</v>
      </c>
      <c r="I258" s="489">
        <v>39</v>
      </c>
      <c r="J258" s="490">
        <v>41</v>
      </c>
      <c r="K258" s="190"/>
      <c r="L258" s="42"/>
      <c r="M258" s="42"/>
      <c r="N258" s="42"/>
      <c r="O258" s="42"/>
      <c r="P258" s="190"/>
      <c r="U258" s="190"/>
      <c r="V258" s="191"/>
      <c r="W258" s="191"/>
      <c r="X258" s="191"/>
      <c r="Y258" s="191"/>
      <c r="Z258" s="190"/>
      <c r="AA258" s="191"/>
      <c r="AB258" s="191"/>
      <c r="AC258" s="191"/>
      <c r="AD258" s="191"/>
      <c r="AE258" s="190"/>
      <c r="AF258" s="42"/>
      <c r="AG258" s="42"/>
      <c r="AH258" s="42"/>
      <c r="AI258" s="42"/>
      <c r="AK258" s="191"/>
      <c r="AL258" s="191"/>
      <c r="AM258" s="191"/>
      <c r="AN258" s="191"/>
      <c r="AO258" s="190"/>
      <c r="AP258" s="191"/>
      <c r="AQ258" s="191"/>
      <c r="AR258" s="191"/>
      <c r="AS258" s="191"/>
      <c r="AT258" s="162" t="s">
        <v>4742</v>
      </c>
      <c r="AU258" s="168">
        <v>67</v>
      </c>
      <c r="AV258" s="168">
        <v>30</v>
      </c>
      <c r="AW258" s="168">
        <v>37</v>
      </c>
      <c r="AX258" s="169">
        <v>42</v>
      </c>
      <c r="AY258" s="190"/>
      <c r="BE258" s="191"/>
      <c r="BF258" s="191"/>
      <c r="BG258" s="191"/>
      <c r="BH258" s="191"/>
    </row>
    <row r="259" spans="1:60" s="178" customFormat="1" ht="14.25" customHeight="1">
      <c r="A259" s="190"/>
      <c r="B259" s="201"/>
      <c r="C259" s="202"/>
      <c r="D259" s="202"/>
      <c r="E259" s="202"/>
      <c r="F259" s="474" t="s">
        <v>4743</v>
      </c>
      <c r="G259" s="475">
        <f t="shared" si="105"/>
        <v>34</v>
      </c>
      <c r="H259" s="489">
        <v>22</v>
      </c>
      <c r="I259" s="489">
        <v>12</v>
      </c>
      <c r="J259" s="490">
        <v>19</v>
      </c>
      <c r="K259" s="190"/>
      <c r="L259" s="42"/>
      <c r="M259" s="42"/>
      <c r="N259" s="42"/>
      <c r="O259" s="42"/>
      <c r="P259" s="190"/>
      <c r="U259" s="190"/>
      <c r="V259" s="191"/>
      <c r="W259" s="191"/>
      <c r="X259" s="191"/>
      <c r="Y259" s="191"/>
      <c r="Z259" s="190"/>
      <c r="AA259" s="191"/>
      <c r="AB259" s="191"/>
      <c r="AC259" s="191"/>
      <c r="AD259" s="191"/>
      <c r="AE259" s="190"/>
      <c r="AF259" s="42"/>
      <c r="AG259" s="42"/>
      <c r="AH259" s="42"/>
      <c r="AI259" s="42"/>
      <c r="AK259" s="191"/>
      <c r="AL259" s="191"/>
      <c r="AM259" s="191"/>
      <c r="AN259" s="191"/>
      <c r="AO259" s="190"/>
      <c r="AP259" s="191"/>
      <c r="AQ259" s="191"/>
      <c r="AR259" s="191"/>
      <c r="AS259" s="191"/>
      <c r="AT259" s="162" t="s">
        <v>4744</v>
      </c>
      <c r="AU259" s="168">
        <v>86</v>
      </c>
      <c r="AV259" s="168">
        <v>42</v>
      </c>
      <c r="AW259" s="168">
        <v>44</v>
      </c>
      <c r="AX259" s="169">
        <v>51</v>
      </c>
      <c r="AY259" s="190"/>
      <c r="BE259" s="191"/>
      <c r="BF259" s="191"/>
      <c r="BG259" s="191"/>
      <c r="BH259" s="191"/>
    </row>
    <row r="260" spans="1:60" s="178" customFormat="1" ht="14.25" customHeight="1">
      <c r="A260" s="190"/>
      <c r="B260" s="201"/>
      <c r="C260" s="202"/>
      <c r="D260" s="202"/>
      <c r="E260" s="202"/>
      <c r="F260" s="474" t="s">
        <v>4745</v>
      </c>
      <c r="G260" s="475">
        <f t="shared" si="105"/>
        <v>76</v>
      </c>
      <c r="H260" s="489">
        <v>42</v>
      </c>
      <c r="I260" s="489">
        <v>34</v>
      </c>
      <c r="J260" s="490">
        <v>47</v>
      </c>
      <c r="K260" s="190"/>
      <c r="L260" s="42"/>
      <c r="M260" s="42"/>
      <c r="N260" s="42"/>
      <c r="O260" s="42"/>
      <c r="P260" s="190"/>
      <c r="U260" s="190"/>
      <c r="V260" s="191"/>
      <c r="W260" s="191"/>
      <c r="X260" s="191"/>
      <c r="Y260" s="191"/>
      <c r="Z260" s="190"/>
      <c r="AA260" s="191"/>
      <c r="AB260" s="191"/>
      <c r="AC260" s="191"/>
      <c r="AD260" s="191"/>
      <c r="AE260" s="190"/>
      <c r="AF260" s="42"/>
      <c r="AG260" s="42"/>
      <c r="AH260" s="42"/>
      <c r="AI260" s="42"/>
      <c r="AK260" s="191"/>
      <c r="AL260" s="191"/>
      <c r="AM260" s="191"/>
      <c r="AN260" s="191"/>
      <c r="AO260" s="190"/>
      <c r="AP260" s="191"/>
      <c r="AQ260" s="191"/>
      <c r="AR260" s="191"/>
      <c r="AS260" s="191"/>
      <c r="AT260" s="162" t="s">
        <v>4746</v>
      </c>
      <c r="AU260" s="168">
        <v>40</v>
      </c>
      <c r="AV260" s="168">
        <v>17</v>
      </c>
      <c r="AW260" s="168">
        <v>23</v>
      </c>
      <c r="AX260" s="169">
        <v>23</v>
      </c>
      <c r="AY260" s="190"/>
      <c r="BE260" s="191"/>
      <c r="BF260" s="191"/>
      <c r="BG260" s="191"/>
      <c r="BH260" s="191"/>
    </row>
    <row r="261" spans="1:60" s="178" customFormat="1" ht="14.25" customHeight="1">
      <c r="A261" s="190"/>
      <c r="B261" s="201"/>
      <c r="C261" s="202"/>
      <c r="D261" s="202"/>
      <c r="E261" s="202"/>
      <c r="F261" s="474" t="s">
        <v>4747</v>
      </c>
      <c r="G261" s="475">
        <f t="shared" si="105"/>
        <v>65</v>
      </c>
      <c r="H261" s="489">
        <v>32</v>
      </c>
      <c r="I261" s="489">
        <v>33</v>
      </c>
      <c r="J261" s="490">
        <v>37</v>
      </c>
      <c r="K261" s="190"/>
      <c r="L261" s="42"/>
      <c r="M261" s="42"/>
      <c r="N261" s="42"/>
      <c r="O261" s="42"/>
      <c r="P261" s="190"/>
      <c r="U261" s="190"/>
      <c r="V261" s="191"/>
      <c r="W261" s="191"/>
      <c r="X261" s="191"/>
      <c r="Y261" s="191"/>
      <c r="Z261" s="190"/>
      <c r="AA261" s="191"/>
      <c r="AB261" s="191"/>
      <c r="AC261" s="191"/>
      <c r="AD261" s="191"/>
      <c r="AE261" s="190"/>
      <c r="AF261" s="42"/>
      <c r="AG261" s="42"/>
      <c r="AH261" s="42"/>
      <c r="AI261" s="42"/>
      <c r="AK261" s="191"/>
      <c r="AL261" s="191"/>
      <c r="AM261" s="191"/>
      <c r="AN261" s="191"/>
      <c r="AO261" s="190"/>
      <c r="AP261" s="191"/>
      <c r="AQ261" s="191"/>
      <c r="AR261" s="191"/>
      <c r="AS261" s="191"/>
      <c r="AT261" s="162" t="s">
        <v>4748</v>
      </c>
      <c r="AU261" s="168">
        <v>72</v>
      </c>
      <c r="AV261" s="168">
        <v>40</v>
      </c>
      <c r="AW261" s="168">
        <v>32</v>
      </c>
      <c r="AX261" s="169">
        <v>50</v>
      </c>
      <c r="AY261" s="190"/>
      <c r="BE261" s="191"/>
      <c r="BF261" s="191"/>
      <c r="BG261" s="191"/>
      <c r="BH261" s="191"/>
    </row>
    <row r="262" spans="1:60" s="178" customFormat="1" ht="14.25" customHeight="1">
      <c r="A262" s="190"/>
      <c r="B262" s="201"/>
      <c r="C262" s="202"/>
      <c r="D262" s="202"/>
      <c r="E262" s="202"/>
      <c r="F262" s="474" t="s">
        <v>4749</v>
      </c>
      <c r="G262" s="475">
        <f t="shared" si="105"/>
        <v>44</v>
      </c>
      <c r="H262" s="489">
        <v>20</v>
      </c>
      <c r="I262" s="489">
        <v>24</v>
      </c>
      <c r="J262" s="490">
        <v>28</v>
      </c>
      <c r="K262" s="190"/>
      <c r="L262" s="42"/>
      <c r="M262" s="42"/>
      <c r="N262" s="42"/>
      <c r="O262" s="42"/>
      <c r="P262" s="190"/>
      <c r="U262" s="190"/>
      <c r="V262" s="191"/>
      <c r="W262" s="191"/>
      <c r="X262" s="191"/>
      <c r="Y262" s="191"/>
      <c r="Z262" s="190"/>
      <c r="AA262" s="191"/>
      <c r="AB262" s="191"/>
      <c r="AC262" s="191"/>
      <c r="AD262" s="191"/>
      <c r="AE262" s="190"/>
      <c r="AF262" s="42"/>
      <c r="AG262" s="42"/>
      <c r="AH262" s="42"/>
      <c r="AI262" s="42"/>
      <c r="AK262" s="191"/>
      <c r="AL262" s="191"/>
      <c r="AM262" s="191"/>
      <c r="AN262" s="191"/>
      <c r="AO262" s="190"/>
      <c r="AP262" s="191"/>
      <c r="AQ262" s="191"/>
      <c r="AR262" s="191"/>
      <c r="AS262" s="191"/>
      <c r="AT262" s="162" t="s">
        <v>4750</v>
      </c>
      <c r="AU262" s="168">
        <v>53</v>
      </c>
      <c r="AV262" s="168">
        <v>23</v>
      </c>
      <c r="AW262" s="168">
        <v>30</v>
      </c>
      <c r="AX262" s="169">
        <v>34</v>
      </c>
      <c r="AY262" s="190"/>
    </row>
    <row r="263" spans="1:60" s="178" customFormat="1" ht="14.25" customHeight="1">
      <c r="A263" s="190"/>
      <c r="B263" s="201"/>
      <c r="C263" s="202"/>
      <c r="D263" s="202"/>
      <c r="E263" s="202"/>
      <c r="F263" s="474" t="s">
        <v>4751</v>
      </c>
      <c r="G263" s="475">
        <f t="shared" ref="G263:G326" si="116">SUM(H263:I263)</f>
        <v>47</v>
      </c>
      <c r="H263" s="489">
        <v>25</v>
      </c>
      <c r="I263" s="489">
        <v>22</v>
      </c>
      <c r="J263" s="490">
        <v>24</v>
      </c>
      <c r="K263" s="190"/>
      <c r="L263" s="42"/>
      <c r="M263" s="42"/>
      <c r="N263" s="42"/>
      <c r="O263" s="42"/>
      <c r="P263" s="190"/>
      <c r="U263" s="190"/>
      <c r="V263" s="191"/>
      <c r="W263" s="191"/>
      <c r="X263" s="191"/>
      <c r="Y263" s="191"/>
      <c r="Z263" s="190"/>
      <c r="AA263" s="191"/>
      <c r="AB263" s="191"/>
      <c r="AC263" s="191"/>
      <c r="AD263" s="191"/>
      <c r="AE263" s="190"/>
      <c r="AF263" s="42"/>
      <c r="AG263" s="42"/>
      <c r="AH263" s="42"/>
      <c r="AI263" s="42"/>
      <c r="AK263" s="191"/>
      <c r="AL263" s="191"/>
      <c r="AM263" s="191"/>
      <c r="AN263" s="191"/>
      <c r="AO263" s="190"/>
      <c r="AP263" s="191"/>
      <c r="AQ263" s="191"/>
      <c r="AR263" s="191"/>
      <c r="AS263" s="191"/>
      <c r="AT263" s="162" t="s">
        <v>4752</v>
      </c>
      <c r="AU263" s="168">
        <v>101</v>
      </c>
      <c r="AV263" s="168">
        <v>53</v>
      </c>
      <c r="AW263" s="168">
        <v>48</v>
      </c>
      <c r="AX263" s="169">
        <v>58</v>
      </c>
      <c r="AY263" s="190"/>
    </row>
    <row r="264" spans="1:60" s="178" customFormat="1" ht="14.25" customHeight="1">
      <c r="A264" s="190"/>
      <c r="B264" s="201"/>
      <c r="C264" s="202"/>
      <c r="D264" s="202"/>
      <c r="E264" s="202"/>
      <c r="F264" s="474" t="s">
        <v>4753</v>
      </c>
      <c r="G264" s="475">
        <f t="shared" si="116"/>
        <v>65</v>
      </c>
      <c r="H264" s="489">
        <v>33</v>
      </c>
      <c r="I264" s="489">
        <v>32</v>
      </c>
      <c r="J264" s="490">
        <v>33</v>
      </c>
      <c r="K264" s="190"/>
      <c r="L264" s="42"/>
      <c r="M264" s="42"/>
      <c r="N264" s="42"/>
      <c r="O264" s="42"/>
      <c r="P264" s="190"/>
      <c r="U264" s="190"/>
      <c r="V264" s="191"/>
      <c r="W264" s="191"/>
      <c r="X264" s="191"/>
      <c r="Y264" s="191"/>
      <c r="Z264" s="190"/>
      <c r="AA264" s="191"/>
      <c r="AB264" s="191"/>
      <c r="AC264" s="191"/>
      <c r="AD264" s="191"/>
      <c r="AE264" s="190"/>
      <c r="AF264" s="42"/>
      <c r="AG264" s="42"/>
      <c r="AH264" s="42"/>
      <c r="AI264" s="42"/>
      <c r="AK264" s="191"/>
      <c r="AL264" s="191"/>
      <c r="AM264" s="191"/>
      <c r="AN264" s="191"/>
      <c r="AO264" s="190"/>
      <c r="AP264" s="191"/>
      <c r="AQ264" s="191"/>
      <c r="AR264" s="191"/>
      <c r="AS264" s="191"/>
      <c r="AT264" s="162" t="s">
        <v>1874</v>
      </c>
      <c r="AU264" s="168">
        <v>78</v>
      </c>
      <c r="AV264" s="168">
        <v>41</v>
      </c>
      <c r="AW264" s="168">
        <v>37</v>
      </c>
      <c r="AX264" s="169">
        <v>49</v>
      </c>
      <c r="AY264" s="190"/>
    </row>
    <row r="265" spans="1:60" s="178" customFormat="1" ht="14.25" customHeight="1">
      <c r="A265" s="190"/>
      <c r="B265" s="201"/>
      <c r="C265" s="202"/>
      <c r="D265" s="202"/>
      <c r="E265" s="202"/>
      <c r="F265" s="474" t="s">
        <v>4754</v>
      </c>
      <c r="G265" s="475">
        <f t="shared" si="116"/>
        <v>65</v>
      </c>
      <c r="H265" s="489">
        <v>28</v>
      </c>
      <c r="I265" s="489">
        <v>37</v>
      </c>
      <c r="J265" s="490">
        <v>34</v>
      </c>
      <c r="K265" s="190"/>
      <c r="L265" s="42"/>
      <c r="M265" s="42"/>
      <c r="N265" s="42"/>
      <c r="O265" s="42"/>
      <c r="P265" s="190"/>
      <c r="U265" s="190"/>
      <c r="V265" s="191"/>
      <c r="W265" s="191"/>
      <c r="X265" s="191"/>
      <c r="Y265" s="191"/>
      <c r="Z265" s="190"/>
      <c r="AA265" s="191"/>
      <c r="AB265" s="191"/>
      <c r="AC265" s="191"/>
      <c r="AD265" s="191"/>
      <c r="AE265" s="190"/>
      <c r="AF265" s="42"/>
      <c r="AG265" s="42"/>
      <c r="AH265" s="42"/>
      <c r="AI265" s="42"/>
      <c r="AK265" s="191"/>
      <c r="AL265" s="191"/>
      <c r="AM265" s="191"/>
      <c r="AN265" s="191"/>
      <c r="AO265" s="190"/>
      <c r="AP265" s="191"/>
      <c r="AQ265" s="191"/>
      <c r="AR265" s="191"/>
      <c r="AS265" s="191"/>
      <c r="AT265" s="101" t="s">
        <v>237</v>
      </c>
      <c r="AU265" s="515">
        <v>3033</v>
      </c>
      <c r="AV265" s="515">
        <v>1456</v>
      </c>
      <c r="AW265" s="515">
        <v>1577</v>
      </c>
      <c r="AX265" s="518">
        <v>1836</v>
      </c>
      <c r="AY265" s="190"/>
    </row>
    <row r="266" spans="1:60" s="178" customFormat="1" ht="14.25" customHeight="1">
      <c r="A266" s="190"/>
      <c r="B266" s="201"/>
      <c r="C266" s="202"/>
      <c r="D266" s="202"/>
      <c r="E266" s="202"/>
      <c r="F266" s="474" t="s">
        <v>4755</v>
      </c>
      <c r="G266" s="475">
        <f t="shared" si="116"/>
        <v>84</v>
      </c>
      <c r="H266" s="489">
        <v>43</v>
      </c>
      <c r="I266" s="489">
        <v>41</v>
      </c>
      <c r="J266" s="490">
        <v>50</v>
      </c>
      <c r="K266" s="190"/>
      <c r="L266" s="42"/>
      <c r="M266" s="42"/>
      <c r="N266" s="42"/>
      <c r="O266" s="42"/>
      <c r="P266" s="190"/>
      <c r="U266" s="190"/>
      <c r="V266" s="191"/>
      <c r="W266" s="191"/>
      <c r="X266" s="191"/>
      <c r="Y266" s="191"/>
      <c r="Z266" s="190"/>
      <c r="AA266" s="191"/>
      <c r="AB266" s="191"/>
      <c r="AC266" s="191"/>
      <c r="AD266" s="191"/>
      <c r="AE266" s="190"/>
      <c r="AF266" s="42"/>
      <c r="AG266" s="42"/>
      <c r="AH266" s="42"/>
      <c r="AI266" s="42"/>
      <c r="AK266" s="191"/>
      <c r="AL266" s="191"/>
      <c r="AM266" s="191"/>
      <c r="AN266" s="191"/>
      <c r="AO266" s="190"/>
      <c r="AP266" s="191"/>
      <c r="AQ266" s="191"/>
      <c r="AR266" s="191"/>
      <c r="AS266" s="191"/>
      <c r="AT266" s="162" t="s">
        <v>4756</v>
      </c>
      <c r="AU266" s="168">
        <v>90</v>
      </c>
      <c r="AV266" s="164">
        <v>40</v>
      </c>
      <c r="AW266" s="164">
        <v>50</v>
      </c>
      <c r="AX266" s="172">
        <v>50</v>
      </c>
      <c r="AY266" s="190"/>
    </row>
    <row r="267" spans="1:60" s="178" customFormat="1" ht="14.25" customHeight="1">
      <c r="A267" s="190"/>
      <c r="B267" s="201"/>
      <c r="C267" s="202"/>
      <c r="D267" s="202"/>
      <c r="E267" s="202"/>
      <c r="F267" s="474" t="s">
        <v>4757</v>
      </c>
      <c r="G267" s="475">
        <f t="shared" si="116"/>
        <v>88</v>
      </c>
      <c r="H267" s="489">
        <v>45</v>
      </c>
      <c r="I267" s="489">
        <v>43</v>
      </c>
      <c r="J267" s="490">
        <v>49</v>
      </c>
      <c r="K267" s="190"/>
      <c r="L267" s="42"/>
      <c r="M267" s="42"/>
      <c r="N267" s="42"/>
      <c r="O267" s="42"/>
      <c r="P267" s="190"/>
      <c r="U267" s="190"/>
      <c r="V267" s="191"/>
      <c r="W267" s="191"/>
      <c r="X267" s="191"/>
      <c r="Y267" s="191"/>
      <c r="Z267" s="190"/>
      <c r="AA267" s="191"/>
      <c r="AB267" s="191"/>
      <c r="AC267" s="191"/>
      <c r="AD267" s="191"/>
      <c r="AE267" s="190"/>
      <c r="AF267" s="42"/>
      <c r="AG267" s="42"/>
      <c r="AH267" s="42"/>
      <c r="AI267" s="42"/>
      <c r="AK267" s="191"/>
      <c r="AL267" s="191"/>
      <c r="AM267" s="191"/>
      <c r="AN267" s="191"/>
      <c r="AO267" s="190"/>
      <c r="AP267" s="191"/>
      <c r="AQ267" s="191"/>
      <c r="AR267" s="191"/>
      <c r="AS267" s="191"/>
      <c r="AT267" s="162" t="s">
        <v>4758</v>
      </c>
      <c r="AU267" s="168">
        <v>109</v>
      </c>
      <c r="AV267" s="164">
        <v>51</v>
      </c>
      <c r="AW267" s="164">
        <v>58</v>
      </c>
      <c r="AX267" s="172">
        <v>76</v>
      </c>
      <c r="AY267" s="190"/>
    </row>
    <row r="268" spans="1:60" s="178" customFormat="1" ht="14.25" customHeight="1">
      <c r="A268" s="190"/>
      <c r="B268" s="201"/>
      <c r="C268" s="202"/>
      <c r="D268" s="202"/>
      <c r="E268" s="202"/>
      <c r="F268" s="474" t="s">
        <v>4759</v>
      </c>
      <c r="G268" s="475">
        <f t="shared" si="116"/>
        <v>71</v>
      </c>
      <c r="H268" s="489">
        <v>39</v>
      </c>
      <c r="I268" s="489">
        <v>32</v>
      </c>
      <c r="J268" s="490">
        <v>47</v>
      </c>
      <c r="K268" s="190"/>
      <c r="L268" s="42"/>
      <c r="M268" s="42"/>
      <c r="N268" s="42"/>
      <c r="O268" s="42"/>
      <c r="P268" s="190"/>
      <c r="U268" s="190"/>
      <c r="V268" s="191"/>
      <c r="W268" s="191"/>
      <c r="X268" s="191"/>
      <c r="Y268" s="191"/>
      <c r="Z268" s="190"/>
      <c r="AA268" s="191"/>
      <c r="AB268" s="191"/>
      <c r="AC268" s="191"/>
      <c r="AD268" s="191"/>
      <c r="AE268" s="190"/>
      <c r="AF268" s="42"/>
      <c r="AG268" s="42"/>
      <c r="AH268" s="42"/>
      <c r="AI268" s="42"/>
      <c r="AK268" s="191"/>
      <c r="AL268" s="191"/>
      <c r="AM268" s="191"/>
      <c r="AN268" s="191"/>
      <c r="AO268" s="190"/>
      <c r="AP268" s="191"/>
      <c r="AQ268" s="191"/>
      <c r="AR268" s="191"/>
      <c r="AS268" s="191"/>
      <c r="AT268" s="162" t="s">
        <v>4760</v>
      </c>
      <c r="AU268" s="168">
        <v>101</v>
      </c>
      <c r="AV268" s="164">
        <v>47</v>
      </c>
      <c r="AW268" s="164">
        <v>54</v>
      </c>
      <c r="AX268" s="172">
        <v>70</v>
      </c>
      <c r="AY268" s="190"/>
    </row>
    <row r="269" spans="1:60" s="178" customFormat="1" ht="14.25" customHeight="1">
      <c r="A269" s="190"/>
      <c r="B269" s="201"/>
      <c r="C269" s="202"/>
      <c r="D269" s="202"/>
      <c r="E269" s="202"/>
      <c r="F269" s="478" t="s">
        <v>465</v>
      </c>
      <c r="G269" s="479">
        <f t="shared" si="116"/>
        <v>1693</v>
      </c>
      <c r="H269" s="479">
        <f>SUM(H270:H287)</f>
        <v>848</v>
      </c>
      <c r="I269" s="479">
        <f t="shared" ref="I269:J269" si="117">SUM(I270:I287)</f>
        <v>845</v>
      </c>
      <c r="J269" s="480">
        <f t="shared" si="117"/>
        <v>983</v>
      </c>
      <c r="K269" s="190"/>
      <c r="L269" s="42"/>
      <c r="M269" s="42"/>
      <c r="N269" s="42"/>
      <c r="O269" s="42"/>
      <c r="P269" s="190"/>
      <c r="U269" s="190"/>
      <c r="V269" s="191"/>
      <c r="W269" s="191"/>
      <c r="X269" s="191"/>
      <c r="Y269" s="191"/>
      <c r="Z269" s="190"/>
      <c r="AA269" s="191"/>
      <c r="AB269" s="191"/>
      <c r="AC269" s="191"/>
      <c r="AD269" s="191"/>
      <c r="AE269" s="190"/>
      <c r="AF269" s="42"/>
      <c r="AG269" s="42"/>
      <c r="AH269" s="42"/>
      <c r="AI269" s="42"/>
      <c r="AK269" s="191"/>
      <c r="AL269" s="191"/>
      <c r="AM269" s="191"/>
      <c r="AN269" s="191"/>
      <c r="AO269" s="190"/>
      <c r="AP269" s="191"/>
      <c r="AQ269" s="191"/>
      <c r="AR269" s="191"/>
      <c r="AS269" s="191"/>
      <c r="AT269" s="162" t="s">
        <v>4761</v>
      </c>
      <c r="AU269" s="168">
        <v>68</v>
      </c>
      <c r="AV269" s="164">
        <v>30</v>
      </c>
      <c r="AW269" s="164">
        <v>38</v>
      </c>
      <c r="AX269" s="172">
        <v>42</v>
      </c>
      <c r="AY269" s="190"/>
    </row>
    <row r="270" spans="1:60" s="178" customFormat="1" ht="14.25" customHeight="1">
      <c r="A270" s="190"/>
      <c r="B270" s="201"/>
      <c r="C270" s="202"/>
      <c r="D270" s="202"/>
      <c r="E270" s="202"/>
      <c r="F270" s="474" t="s">
        <v>4762</v>
      </c>
      <c r="G270" s="475">
        <f t="shared" si="116"/>
        <v>61</v>
      </c>
      <c r="H270" s="489">
        <v>22</v>
      </c>
      <c r="I270" s="489">
        <v>39</v>
      </c>
      <c r="J270" s="490">
        <v>42</v>
      </c>
      <c r="K270" s="190"/>
      <c r="L270" s="42"/>
      <c r="M270" s="42"/>
      <c r="N270" s="42"/>
      <c r="O270" s="42"/>
      <c r="P270" s="190"/>
      <c r="U270" s="190"/>
      <c r="V270" s="191"/>
      <c r="W270" s="191"/>
      <c r="X270" s="191"/>
      <c r="Y270" s="191"/>
      <c r="Z270" s="190"/>
      <c r="AA270" s="191"/>
      <c r="AB270" s="191"/>
      <c r="AC270" s="191"/>
      <c r="AD270" s="191"/>
      <c r="AE270" s="190"/>
      <c r="AF270" s="42"/>
      <c r="AG270" s="42"/>
      <c r="AH270" s="42"/>
      <c r="AI270" s="42"/>
      <c r="AK270" s="191"/>
      <c r="AL270" s="191"/>
      <c r="AM270" s="191"/>
      <c r="AN270" s="191"/>
      <c r="AO270" s="190"/>
      <c r="AP270" s="191"/>
      <c r="AQ270" s="191"/>
      <c r="AR270" s="191"/>
      <c r="AS270" s="191"/>
      <c r="AT270" s="162" t="s">
        <v>4763</v>
      </c>
      <c r="AU270" s="168">
        <v>105</v>
      </c>
      <c r="AV270" s="164">
        <v>55</v>
      </c>
      <c r="AW270" s="164">
        <v>50</v>
      </c>
      <c r="AX270" s="172">
        <v>52</v>
      </c>
      <c r="AY270" s="190"/>
    </row>
    <row r="271" spans="1:60" s="178" customFormat="1" ht="14.25" customHeight="1">
      <c r="A271" s="190"/>
      <c r="B271" s="201"/>
      <c r="C271" s="202"/>
      <c r="D271" s="202"/>
      <c r="E271" s="202"/>
      <c r="F271" s="474" t="s">
        <v>4764</v>
      </c>
      <c r="G271" s="475">
        <f t="shared" si="116"/>
        <v>108</v>
      </c>
      <c r="H271" s="489">
        <v>50</v>
      </c>
      <c r="I271" s="489">
        <v>58</v>
      </c>
      <c r="J271" s="490">
        <v>68</v>
      </c>
      <c r="K271" s="190"/>
      <c r="L271" s="42"/>
      <c r="M271" s="42"/>
      <c r="N271" s="42"/>
      <c r="O271" s="42"/>
      <c r="P271" s="190"/>
      <c r="U271" s="190"/>
      <c r="V271" s="191"/>
      <c r="W271" s="191"/>
      <c r="X271" s="191"/>
      <c r="Y271" s="191"/>
      <c r="Z271" s="190"/>
      <c r="AA271" s="191"/>
      <c r="AB271" s="191"/>
      <c r="AC271" s="191"/>
      <c r="AD271" s="191"/>
      <c r="AE271" s="190"/>
      <c r="AF271" s="42"/>
      <c r="AG271" s="42"/>
      <c r="AH271" s="42"/>
      <c r="AI271" s="42"/>
      <c r="AK271" s="191"/>
      <c r="AL271" s="191"/>
      <c r="AM271" s="191"/>
      <c r="AN271" s="191"/>
      <c r="AO271" s="190"/>
      <c r="AP271" s="191"/>
      <c r="AQ271" s="191"/>
      <c r="AR271" s="191"/>
      <c r="AS271" s="191"/>
      <c r="AT271" s="162" t="s">
        <v>4765</v>
      </c>
      <c r="AU271" s="168">
        <v>50</v>
      </c>
      <c r="AV271" s="164">
        <v>24</v>
      </c>
      <c r="AW271" s="164">
        <v>26</v>
      </c>
      <c r="AX271" s="172">
        <v>27</v>
      </c>
      <c r="AY271" s="190"/>
    </row>
    <row r="272" spans="1:60" s="178" customFormat="1" ht="14.25" customHeight="1">
      <c r="A272" s="190"/>
      <c r="B272" s="201"/>
      <c r="C272" s="202"/>
      <c r="D272" s="202"/>
      <c r="E272" s="202"/>
      <c r="F272" s="474" t="s">
        <v>4766</v>
      </c>
      <c r="G272" s="475">
        <f t="shared" si="116"/>
        <v>84</v>
      </c>
      <c r="H272" s="489">
        <v>41</v>
      </c>
      <c r="I272" s="489">
        <v>43</v>
      </c>
      <c r="J272" s="490">
        <v>49</v>
      </c>
      <c r="K272" s="190"/>
      <c r="L272" s="42"/>
      <c r="M272" s="42"/>
      <c r="N272" s="42"/>
      <c r="O272" s="42"/>
      <c r="P272" s="190"/>
      <c r="U272" s="190"/>
      <c r="V272" s="191"/>
      <c r="W272" s="191"/>
      <c r="X272" s="191"/>
      <c r="Y272" s="191"/>
      <c r="Z272" s="190"/>
      <c r="AA272" s="191"/>
      <c r="AB272" s="191"/>
      <c r="AC272" s="191"/>
      <c r="AD272" s="191"/>
      <c r="AE272" s="190"/>
      <c r="AF272" s="42"/>
      <c r="AG272" s="42"/>
      <c r="AH272" s="42"/>
      <c r="AI272" s="42"/>
      <c r="AK272" s="191"/>
      <c r="AL272" s="191"/>
      <c r="AM272" s="191"/>
      <c r="AN272" s="191"/>
      <c r="AO272" s="190"/>
      <c r="AP272" s="191"/>
      <c r="AQ272" s="191"/>
      <c r="AR272" s="191"/>
      <c r="AS272" s="191"/>
      <c r="AT272" s="162" t="s">
        <v>4767</v>
      </c>
      <c r="AU272" s="168">
        <v>63</v>
      </c>
      <c r="AV272" s="164">
        <v>27</v>
      </c>
      <c r="AW272" s="164">
        <v>36</v>
      </c>
      <c r="AX272" s="172">
        <v>39</v>
      </c>
      <c r="AY272" s="190"/>
    </row>
    <row r="273" spans="1:65" s="178" customFormat="1" ht="14.25" customHeight="1">
      <c r="A273" s="190"/>
      <c r="B273" s="201"/>
      <c r="C273" s="202"/>
      <c r="D273" s="202"/>
      <c r="E273" s="202"/>
      <c r="F273" s="474" t="s">
        <v>4768</v>
      </c>
      <c r="G273" s="475">
        <f t="shared" si="116"/>
        <v>110</v>
      </c>
      <c r="H273" s="489">
        <v>57</v>
      </c>
      <c r="I273" s="489">
        <v>53</v>
      </c>
      <c r="J273" s="490">
        <v>55</v>
      </c>
      <c r="K273" s="190"/>
      <c r="L273" s="42"/>
      <c r="M273" s="42"/>
      <c r="N273" s="42"/>
      <c r="O273" s="42"/>
      <c r="P273" s="190"/>
      <c r="U273" s="190"/>
      <c r="V273" s="191"/>
      <c r="W273" s="191"/>
      <c r="X273" s="191"/>
      <c r="Y273" s="191"/>
      <c r="Z273" s="190"/>
      <c r="AA273" s="191"/>
      <c r="AB273" s="191"/>
      <c r="AC273" s="191"/>
      <c r="AD273" s="191"/>
      <c r="AE273" s="190"/>
      <c r="AF273" s="42"/>
      <c r="AG273" s="42"/>
      <c r="AH273" s="42"/>
      <c r="AI273" s="42"/>
      <c r="AK273" s="191"/>
      <c r="AL273" s="191"/>
      <c r="AM273" s="191"/>
      <c r="AN273" s="191"/>
      <c r="AO273" s="190"/>
      <c r="AP273" s="191"/>
      <c r="AQ273" s="191"/>
      <c r="AR273" s="191"/>
      <c r="AS273" s="191"/>
      <c r="AT273" s="162" t="s">
        <v>4769</v>
      </c>
      <c r="AU273" s="168">
        <v>68</v>
      </c>
      <c r="AV273" s="164">
        <v>35</v>
      </c>
      <c r="AW273" s="164">
        <v>33</v>
      </c>
      <c r="AX273" s="172">
        <v>44</v>
      </c>
      <c r="AY273" s="190"/>
    </row>
    <row r="274" spans="1:65" s="178" customFormat="1" ht="14.25" customHeight="1">
      <c r="A274" s="190"/>
      <c r="B274" s="201"/>
      <c r="C274" s="202"/>
      <c r="D274" s="202"/>
      <c r="E274" s="202"/>
      <c r="F274" s="474" t="s">
        <v>4770</v>
      </c>
      <c r="G274" s="475">
        <f t="shared" si="116"/>
        <v>70</v>
      </c>
      <c r="H274" s="489">
        <v>39</v>
      </c>
      <c r="I274" s="489">
        <v>31</v>
      </c>
      <c r="J274" s="490">
        <v>42</v>
      </c>
      <c r="K274" s="190"/>
      <c r="L274" s="42"/>
      <c r="M274" s="42"/>
      <c r="N274" s="42"/>
      <c r="O274" s="42"/>
      <c r="P274" s="190"/>
      <c r="U274" s="190"/>
      <c r="V274" s="191"/>
      <c r="W274" s="191"/>
      <c r="X274" s="191"/>
      <c r="Y274" s="191"/>
      <c r="Z274" s="190"/>
      <c r="AA274" s="191"/>
      <c r="AB274" s="191"/>
      <c r="AC274" s="191"/>
      <c r="AD274" s="191"/>
      <c r="AE274" s="190"/>
      <c r="AF274" s="42"/>
      <c r="AG274" s="42"/>
      <c r="AH274" s="42"/>
      <c r="AI274" s="42"/>
      <c r="AK274" s="191"/>
      <c r="AL274" s="191"/>
      <c r="AM274" s="191"/>
      <c r="AN274" s="191"/>
      <c r="AO274" s="190"/>
      <c r="AP274" s="191"/>
      <c r="AQ274" s="191"/>
      <c r="AR274" s="191"/>
      <c r="AS274" s="191"/>
      <c r="AT274" s="162" t="s">
        <v>4771</v>
      </c>
      <c r="AU274" s="168">
        <v>66</v>
      </c>
      <c r="AV274" s="164">
        <v>33</v>
      </c>
      <c r="AW274" s="164">
        <v>33</v>
      </c>
      <c r="AX274" s="172">
        <v>43</v>
      </c>
      <c r="AY274" s="190"/>
    </row>
    <row r="275" spans="1:65" s="173" customFormat="1" ht="14.25" customHeight="1">
      <c r="A275" s="196"/>
      <c r="B275" s="197"/>
      <c r="C275" s="197"/>
      <c r="D275" s="197"/>
      <c r="E275" s="197"/>
      <c r="F275" s="474" t="s">
        <v>4772</v>
      </c>
      <c r="G275" s="475">
        <f t="shared" si="116"/>
        <v>73</v>
      </c>
      <c r="H275" s="489">
        <v>37</v>
      </c>
      <c r="I275" s="489">
        <v>36</v>
      </c>
      <c r="J275" s="490">
        <v>43</v>
      </c>
      <c r="K275" s="190"/>
      <c r="L275" s="42"/>
      <c r="M275" s="42"/>
      <c r="N275" s="42"/>
      <c r="O275" s="42"/>
      <c r="P275" s="190"/>
      <c r="Q275" s="178"/>
      <c r="R275" s="178"/>
      <c r="S275" s="178"/>
      <c r="T275" s="178"/>
      <c r="U275" s="198"/>
      <c r="V275" s="199"/>
      <c r="W275" s="199"/>
      <c r="X275" s="199"/>
      <c r="Y275" s="199"/>
      <c r="Z275" s="198"/>
      <c r="AA275" s="199"/>
      <c r="AB275" s="199"/>
      <c r="AC275" s="199"/>
      <c r="AD275" s="199"/>
      <c r="AE275" s="198"/>
      <c r="AF275" s="200"/>
      <c r="AG275" s="200"/>
      <c r="AH275" s="200"/>
      <c r="AI275" s="200"/>
      <c r="AO275" s="190"/>
      <c r="AP275" s="191"/>
      <c r="AQ275" s="191"/>
      <c r="AR275" s="191"/>
      <c r="AS275" s="191"/>
      <c r="AT275" s="162" t="s">
        <v>4773</v>
      </c>
      <c r="AU275" s="168">
        <v>81</v>
      </c>
      <c r="AV275" s="164">
        <v>40</v>
      </c>
      <c r="AW275" s="164">
        <v>41</v>
      </c>
      <c r="AX275" s="172">
        <v>51</v>
      </c>
      <c r="AY275" s="190"/>
      <c r="AZ275" s="178"/>
      <c r="BA275" s="178"/>
      <c r="BB275" s="178"/>
      <c r="BC275" s="178"/>
      <c r="BD275" s="178"/>
      <c r="BE275" s="178"/>
      <c r="BF275" s="178"/>
      <c r="BG275" s="178"/>
      <c r="BH275" s="178"/>
      <c r="BI275" s="178"/>
      <c r="BJ275" s="178"/>
      <c r="BK275" s="178"/>
      <c r="BL275" s="178"/>
      <c r="BM275" s="178"/>
    </row>
    <row r="276" spans="1:65" s="178" customFormat="1" ht="14.25" customHeight="1">
      <c r="A276" s="190"/>
      <c r="B276" s="195"/>
      <c r="C276" s="67"/>
      <c r="D276" s="67"/>
      <c r="E276" s="67"/>
      <c r="F276" s="474" t="s">
        <v>4774</v>
      </c>
      <c r="G276" s="475">
        <f t="shared" si="116"/>
        <v>109</v>
      </c>
      <c r="H276" s="489">
        <v>58</v>
      </c>
      <c r="I276" s="489">
        <v>51</v>
      </c>
      <c r="J276" s="490">
        <v>59</v>
      </c>
      <c r="K276" s="190"/>
      <c r="L276" s="42"/>
      <c r="M276" s="42"/>
      <c r="N276" s="42"/>
      <c r="O276" s="42"/>
      <c r="P276" s="190"/>
      <c r="U276" s="190"/>
      <c r="V276" s="191"/>
      <c r="W276" s="191"/>
      <c r="X276" s="191"/>
      <c r="Y276" s="191"/>
      <c r="Z276" s="190"/>
      <c r="AA276" s="191"/>
      <c r="AB276" s="191"/>
      <c r="AC276" s="191"/>
      <c r="AD276" s="191"/>
      <c r="AE276" s="190"/>
      <c r="AF276" s="42"/>
      <c r="AG276" s="42"/>
      <c r="AH276" s="42"/>
      <c r="AI276" s="42"/>
      <c r="AO276" s="190"/>
      <c r="AP276" s="191"/>
      <c r="AQ276" s="191"/>
      <c r="AR276" s="191"/>
      <c r="AS276" s="191"/>
      <c r="AT276" s="162" t="s">
        <v>4775</v>
      </c>
      <c r="AU276" s="168">
        <v>49</v>
      </c>
      <c r="AV276" s="164">
        <v>23</v>
      </c>
      <c r="AW276" s="164">
        <v>26</v>
      </c>
      <c r="AX276" s="172">
        <v>30</v>
      </c>
      <c r="AY276" s="190"/>
    </row>
    <row r="277" spans="1:65" s="178" customFormat="1" ht="14.25" customHeight="1">
      <c r="A277" s="190"/>
      <c r="B277" s="195"/>
      <c r="C277" s="67"/>
      <c r="D277" s="67"/>
      <c r="E277" s="67"/>
      <c r="F277" s="474" t="s">
        <v>4776</v>
      </c>
      <c r="G277" s="475">
        <f t="shared" si="116"/>
        <v>54</v>
      </c>
      <c r="H277" s="489">
        <v>27</v>
      </c>
      <c r="I277" s="489">
        <v>27</v>
      </c>
      <c r="J277" s="490">
        <v>33</v>
      </c>
      <c r="K277" s="190"/>
      <c r="L277" s="42"/>
      <c r="M277" s="42"/>
      <c r="N277" s="42"/>
      <c r="O277" s="42"/>
      <c r="P277" s="190"/>
      <c r="U277" s="190"/>
      <c r="V277" s="191"/>
      <c r="W277" s="191"/>
      <c r="X277" s="191"/>
      <c r="Y277" s="191"/>
      <c r="Z277" s="190"/>
      <c r="AA277" s="191"/>
      <c r="AB277" s="191"/>
      <c r="AC277" s="191"/>
      <c r="AD277" s="191"/>
      <c r="AE277" s="190"/>
      <c r="AF277" s="42"/>
      <c r="AG277" s="42"/>
      <c r="AH277" s="42"/>
      <c r="AI277" s="42"/>
      <c r="AO277" s="190"/>
      <c r="AP277" s="191"/>
      <c r="AQ277" s="191"/>
      <c r="AR277" s="191"/>
      <c r="AS277" s="191"/>
      <c r="AT277" s="162" t="s">
        <v>4777</v>
      </c>
      <c r="AU277" s="168">
        <v>73</v>
      </c>
      <c r="AV277" s="164">
        <v>34</v>
      </c>
      <c r="AW277" s="164">
        <v>39</v>
      </c>
      <c r="AX277" s="172">
        <v>44</v>
      </c>
      <c r="AY277" s="190"/>
    </row>
    <row r="278" spans="1:65" s="178" customFormat="1" ht="14.25" customHeight="1">
      <c r="A278" s="190"/>
      <c r="B278" s="195"/>
      <c r="C278" s="67"/>
      <c r="D278" s="67"/>
      <c r="E278" s="67"/>
      <c r="F278" s="474" t="s">
        <v>4778</v>
      </c>
      <c r="G278" s="475">
        <f t="shared" si="116"/>
        <v>169</v>
      </c>
      <c r="H278" s="489">
        <v>79</v>
      </c>
      <c r="I278" s="489">
        <v>90</v>
      </c>
      <c r="J278" s="490">
        <v>96</v>
      </c>
      <c r="K278" s="190"/>
      <c r="L278" s="42"/>
      <c r="M278" s="42"/>
      <c r="N278" s="42"/>
      <c r="O278" s="42"/>
      <c r="P278" s="190"/>
      <c r="U278" s="190"/>
      <c r="V278" s="191"/>
      <c r="W278" s="191"/>
      <c r="X278" s="191"/>
      <c r="Y278" s="191"/>
      <c r="Z278" s="190"/>
      <c r="AA278" s="191"/>
      <c r="AB278" s="191"/>
      <c r="AC278" s="191"/>
      <c r="AD278" s="191"/>
      <c r="AE278" s="190"/>
      <c r="AF278" s="42"/>
      <c r="AG278" s="42"/>
      <c r="AH278" s="42"/>
      <c r="AI278" s="42"/>
      <c r="AO278" s="190"/>
      <c r="AP278" s="191"/>
      <c r="AQ278" s="191"/>
      <c r="AR278" s="191"/>
      <c r="AS278" s="191"/>
      <c r="AT278" s="162" t="s">
        <v>4779</v>
      </c>
      <c r="AU278" s="168">
        <v>50</v>
      </c>
      <c r="AV278" s="164">
        <v>28</v>
      </c>
      <c r="AW278" s="164">
        <v>22</v>
      </c>
      <c r="AX278" s="172">
        <v>29</v>
      </c>
      <c r="AY278" s="190"/>
    </row>
    <row r="279" spans="1:65" s="178" customFormat="1" ht="14.25" customHeight="1">
      <c r="A279" s="190"/>
      <c r="B279" s="195"/>
      <c r="C279" s="67"/>
      <c r="D279" s="67"/>
      <c r="E279" s="67"/>
      <c r="F279" s="474" t="s">
        <v>4780</v>
      </c>
      <c r="G279" s="475">
        <f t="shared" si="116"/>
        <v>94</v>
      </c>
      <c r="H279" s="489">
        <v>51</v>
      </c>
      <c r="I279" s="489">
        <v>43</v>
      </c>
      <c r="J279" s="490">
        <v>53</v>
      </c>
      <c r="K279" s="190"/>
      <c r="L279" s="42"/>
      <c r="M279" s="42"/>
      <c r="N279" s="42"/>
      <c r="O279" s="42"/>
      <c r="P279" s="190"/>
      <c r="U279" s="190"/>
      <c r="V279" s="191"/>
      <c r="W279" s="191"/>
      <c r="X279" s="191"/>
      <c r="Y279" s="191"/>
      <c r="Z279" s="190"/>
      <c r="AA279" s="191"/>
      <c r="AB279" s="191"/>
      <c r="AC279" s="191"/>
      <c r="AD279" s="191"/>
      <c r="AE279" s="190"/>
      <c r="AF279" s="42"/>
      <c r="AG279" s="42"/>
      <c r="AH279" s="42"/>
      <c r="AI279" s="42"/>
      <c r="AO279" s="190"/>
      <c r="AP279" s="191"/>
      <c r="AQ279" s="191"/>
      <c r="AR279" s="191"/>
      <c r="AS279" s="191"/>
      <c r="AT279" s="162" t="s">
        <v>4781</v>
      </c>
      <c r="AU279" s="168">
        <v>122</v>
      </c>
      <c r="AV279" s="164">
        <v>62</v>
      </c>
      <c r="AW279" s="164">
        <v>60</v>
      </c>
      <c r="AX279" s="172">
        <v>74</v>
      </c>
      <c r="AY279" s="190"/>
    </row>
    <row r="280" spans="1:65" s="178" customFormat="1" ht="14.25" customHeight="1">
      <c r="A280" s="190"/>
      <c r="B280" s="195"/>
      <c r="C280" s="67"/>
      <c r="D280" s="67"/>
      <c r="E280" s="67"/>
      <c r="F280" s="474" t="s">
        <v>4782</v>
      </c>
      <c r="G280" s="475">
        <f t="shared" si="116"/>
        <v>75</v>
      </c>
      <c r="H280" s="489">
        <v>39</v>
      </c>
      <c r="I280" s="489">
        <v>36</v>
      </c>
      <c r="J280" s="490">
        <v>46</v>
      </c>
      <c r="K280" s="190"/>
      <c r="L280" s="42"/>
      <c r="M280" s="42"/>
      <c r="N280" s="42"/>
      <c r="O280" s="42"/>
      <c r="P280" s="190"/>
      <c r="U280" s="190"/>
      <c r="V280" s="191"/>
      <c r="W280" s="191"/>
      <c r="X280" s="191"/>
      <c r="Y280" s="191"/>
      <c r="Z280" s="190"/>
      <c r="AA280" s="191"/>
      <c r="AB280" s="191"/>
      <c r="AC280" s="191"/>
      <c r="AD280" s="191"/>
      <c r="AE280" s="190"/>
      <c r="AF280" s="42"/>
      <c r="AG280" s="42"/>
      <c r="AH280" s="42"/>
      <c r="AI280" s="42"/>
      <c r="AO280" s="190"/>
      <c r="AP280" s="191"/>
      <c r="AQ280" s="191"/>
      <c r="AR280" s="191"/>
      <c r="AS280" s="191"/>
      <c r="AT280" s="162" t="s">
        <v>4783</v>
      </c>
      <c r="AU280" s="168">
        <v>85</v>
      </c>
      <c r="AV280" s="164">
        <v>38</v>
      </c>
      <c r="AW280" s="164">
        <v>47</v>
      </c>
      <c r="AX280" s="172">
        <v>55</v>
      </c>
      <c r="AY280" s="190"/>
    </row>
    <row r="281" spans="1:65" s="203" customFormat="1" ht="14.25" customHeight="1">
      <c r="A281" s="190"/>
      <c r="B281" s="195"/>
      <c r="C281" s="67"/>
      <c r="D281" s="67"/>
      <c r="E281" s="67"/>
      <c r="F281" s="474" t="s">
        <v>4784</v>
      </c>
      <c r="G281" s="475">
        <f t="shared" si="116"/>
        <v>60</v>
      </c>
      <c r="H281" s="489">
        <v>27</v>
      </c>
      <c r="I281" s="489">
        <v>33</v>
      </c>
      <c r="J281" s="490">
        <v>36</v>
      </c>
      <c r="K281" s="190"/>
      <c r="L281" s="42"/>
      <c r="M281" s="42"/>
      <c r="N281" s="42"/>
      <c r="O281" s="42"/>
      <c r="P281" s="190"/>
      <c r="Q281" s="178"/>
      <c r="R281" s="178"/>
      <c r="S281" s="178"/>
      <c r="T281" s="178"/>
      <c r="U281" s="190"/>
      <c r="V281" s="191"/>
      <c r="W281" s="191"/>
      <c r="X281" s="191"/>
      <c r="Y281" s="191"/>
      <c r="Z281" s="190"/>
      <c r="AA281" s="191"/>
      <c r="AB281" s="191"/>
      <c r="AC281" s="191"/>
      <c r="AD281" s="191"/>
      <c r="AE281" s="190"/>
      <c r="AF281" s="42"/>
      <c r="AG281" s="42"/>
      <c r="AH281" s="42"/>
      <c r="AI281" s="42"/>
      <c r="AJ281" s="178"/>
      <c r="AK281" s="178"/>
      <c r="AL281" s="178"/>
      <c r="AM281" s="178"/>
      <c r="AN281" s="178"/>
      <c r="AO281" s="190"/>
      <c r="AP281" s="191"/>
      <c r="AQ281" s="191"/>
      <c r="AR281" s="191"/>
      <c r="AS281" s="191"/>
      <c r="AT281" s="162" t="s">
        <v>4785</v>
      </c>
      <c r="AU281" s="168">
        <v>45</v>
      </c>
      <c r="AV281" s="164">
        <v>19</v>
      </c>
      <c r="AW281" s="164">
        <v>26</v>
      </c>
      <c r="AX281" s="172">
        <v>28</v>
      </c>
      <c r="AY281" s="190"/>
      <c r="AZ281" s="178"/>
      <c r="BA281" s="178"/>
      <c r="BB281" s="178"/>
      <c r="BC281" s="178"/>
      <c r="BD281" s="178"/>
      <c r="BE281" s="178"/>
      <c r="BF281" s="178"/>
      <c r="BG281" s="178"/>
      <c r="BH281" s="178"/>
      <c r="BI281" s="178"/>
      <c r="BJ281" s="178"/>
      <c r="BK281" s="178"/>
      <c r="BL281" s="178"/>
      <c r="BM281" s="178"/>
    </row>
    <row r="282" spans="1:65" s="204" customFormat="1" ht="14.25" customHeight="1">
      <c r="A282" s="190"/>
      <c r="B282" s="195"/>
      <c r="C282" s="67"/>
      <c r="D282" s="67"/>
      <c r="E282" s="67"/>
      <c r="F282" s="474" t="s">
        <v>4786</v>
      </c>
      <c r="G282" s="475">
        <f t="shared" si="116"/>
        <v>136</v>
      </c>
      <c r="H282" s="489">
        <v>59</v>
      </c>
      <c r="I282" s="489">
        <v>77</v>
      </c>
      <c r="J282" s="490">
        <v>71</v>
      </c>
      <c r="K282" s="190"/>
      <c r="L282" s="42"/>
      <c r="M282" s="42"/>
      <c r="N282" s="42"/>
      <c r="O282" s="42"/>
      <c r="P282" s="190"/>
      <c r="Q282" s="178"/>
      <c r="R282" s="178"/>
      <c r="S282" s="178"/>
      <c r="T282" s="178"/>
      <c r="U282" s="190"/>
      <c r="V282" s="191"/>
      <c r="W282" s="191"/>
      <c r="X282" s="191"/>
      <c r="Y282" s="191"/>
      <c r="Z282" s="190"/>
      <c r="AA282" s="191"/>
      <c r="AB282" s="191"/>
      <c r="AC282" s="191"/>
      <c r="AD282" s="191"/>
      <c r="AE282" s="190"/>
      <c r="AF282" s="42"/>
      <c r="AG282" s="42"/>
      <c r="AH282" s="42"/>
      <c r="AI282" s="42"/>
      <c r="AJ282" s="178"/>
      <c r="AK282" s="178"/>
      <c r="AL282" s="178"/>
      <c r="AM282" s="178"/>
      <c r="AN282" s="178"/>
      <c r="AO282" s="190"/>
      <c r="AP282" s="191"/>
      <c r="AQ282" s="191"/>
      <c r="AR282" s="191"/>
      <c r="AS282" s="191"/>
      <c r="AT282" s="162" t="s">
        <v>4787</v>
      </c>
      <c r="AU282" s="168">
        <v>92</v>
      </c>
      <c r="AV282" s="164">
        <v>42</v>
      </c>
      <c r="AW282" s="164">
        <v>50</v>
      </c>
      <c r="AX282" s="172">
        <v>51</v>
      </c>
      <c r="AY282" s="190"/>
      <c r="AZ282" s="178"/>
      <c r="BA282" s="178"/>
      <c r="BB282" s="178"/>
      <c r="BC282" s="178"/>
      <c r="BD282" s="178"/>
      <c r="BE282" s="178"/>
      <c r="BF282" s="178"/>
      <c r="BG282" s="178"/>
      <c r="BH282" s="178"/>
      <c r="BI282" s="178"/>
      <c r="BJ282" s="178"/>
      <c r="BK282" s="178"/>
      <c r="BL282" s="178"/>
      <c r="BM282" s="178"/>
    </row>
    <row r="283" spans="1:65" s="178" customFormat="1" ht="14.25" customHeight="1">
      <c r="A283" s="190"/>
      <c r="B283" s="195"/>
      <c r="C283" s="67"/>
      <c r="D283" s="67"/>
      <c r="E283" s="67"/>
      <c r="F283" s="474" t="s">
        <v>4788</v>
      </c>
      <c r="G283" s="475">
        <f t="shared" si="116"/>
        <v>142</v>
      </c>
      <c r="H283" s="489">
        <v>73</v>
      </c>
      <c r="I283" s="489">
        <v>69</v>
      </c>
      <c r="J283" s="490">
        <v>88</v>
      </c>
      <c r="K283" s="190"/>
      <c r="L283" s="42"/>
      <c r="M283" s="42"/>
      <c r="N283" s="42"/>
      <c r="O283" s="42"/>
      <c r="P283" s="190"/>
      <c r="U283" s="190"/>
      <c r="V283" s="191"/>
      <c r="W283" s="191"/>
      <c r="X283" s="191"/>
      <c r="Y283" s="191"/>
      <c r="Z283" s="190"/>
      <c r="AA283" s="191"/>
      <c r="AB283" s="191"/>
      <c r="AC283" s="191"/>
      <c r="AD283" s="191"/>
      <c r="AE283" s="190"/>
      <c r="AF283" s="42"/>
      <c r="AG283" s="42"/>
      <c r="AH283" s="42"/>
      <c r="AI283" s="42"/>
      <c r="AO283" s="190"/>
      <c r="AP283" s="191"/>
      <c r="AQ283" s="191"/>
      <c r="AR283" s="191"/>
      <c r="AS283" s="191"/>
      <c r="AT283" s="162" t="s">
        <v>4789</v>
      </c>
      <c r="AU283" s="168">
        <v>59</v>
      </c>
      <c r="AV283" s="164">
        <v>27</v>
      </c>
      <c r="AW283" s="164">
        <v>32</v>
      </c>
      <c r="AX283" s="172">
        <v>38</v>
      </c>
      <c r="AY283" s="190"/>
    </row>
    <row r="284" spans="1:65" s="178" customFormat="1" ht="14.25" customHeight="1">
      <c r="A284" s="190"/>
      <c r="B284" s="195"/>
      <c r="C284" s="67"/>
      <c r="D284" s="67"/>
      <c r="E284" s="67"/>
      <c r="F284" s="474" t="s">
        <v>4790</v>
      </c>
      <c r="G284" s="475">
        <f t="shared" si="116"/>
        <v>82</v>
      </c>
      <c r="H284" s="489">
        <v>47</v>
      </c>
      <c r="I284" s="489">
        <v>35</v>
      </c>
      <c r="J284" s="490">
        <v>47</v>
      </c>
      <c r="K284" s="190"/>
      <c r="L284" s="42"/>
      <c r="M284" s="42"/>
      <c r="N284" s="42"/>
      <c r="O284" s="42"/>
      <c r="P284" s="190"/>
      <c r="U284" s="190"/>
      <c r="V284" s="191"/>
      <c r="W284" s="191"/>
      <c r="X284" s="191"/>
      <c r="Y284" s="191"/>
      <c r="Z284" s="190"/>
      <c r="AA284" s="191"/>
      <c r="AB284" s="191"/>
      <c r="AC284" s="191"/>
      <c r="AD284" s="191"/>
      <c r="AE284" s="190"/>
      <c r="AF284" s="42"/>
      <c r="AG284" s="42"/>
      <c r="AH284" s="42"/>
      <c r="AI284" s="42"/>
      <c r="AO284" s="190"/>
      <c r="AP284" s="191"/>
      <c r="AQ284" s="191"/>
      <c r="AR284" s="191"/>
      <c r="AS284" s="191"/>
      <c r="AT284" s="162" t="s">
        <v>4791</v>
      </c>
      <c r="AU284" s="168">
        <v>60</v>
      </c>
      <c r="AV284" s="164">
        <v>26</v>
      </c>
      <c r="AW284" s="164">
        <v>34</v>
      </c>
      <c r="AX284" s="172">
        <v>37</v>
      </c>
      <c r="AY284" s="190"/>
    </row>
    <row r="285" spans="1:65" s="178" customFormat="1" ht="14.25" customHeight="1">
      <c r="A285" s="190"/>
      <c r="B285" s="195"/>
      <c r="C285" s="67"/>
      <c r="D285" s="67"/>
      <c r="E285" s="67"/>
      <c r="F285" s="474" t="s">
        <v>4792</v>
      </c>
      <c r="G285" s="475">
        <f t="shared" si="116"/>
        <v>64</v>
      </c>
      <c r="H285" s="489">
        <v>34</v>
      </c>
      <c r="I285" s="489">
        <v>30</v>
      </c>
      <c r="J285" s="490">
        <v>34</v>
      </c>
      <c r="K285" s="190"/>
      <c r="L285" s="42"/>
      <c r="M285" s="42"/>
      <c r="N285" s="42"/>
      <c r="O285" s="42"/>
      <c r="P285" s="190"/>
      <c r="U285" s="190"/>
      <c r="V285" s="191"/>
      <c r="W285" s="191"/>
      <c r="X285" s="191"/>
      <c r="Y285" s="191"/>
      <c r="Z285" s="190"/>
      <c r="AA285" s="191"/>
      <c r="AB285" s="191"/>
      <c r="AC285" s="191"/>
      <c r="AD285" s="191"/>
      <c r="AE285" s="190"/>
      <c r="AF285" s="42"/>
      <c r="AG285" s="42"/>
      <c r="AH285" s="42"/>
      <c r="AI285" s="42"/>
      <c r="AO285" s="190"/>
      <c r="AP285" s="191"/>
      <c r="AQ285" s="191"/>
      <c r="AR285" s="191"/>
      <c r="AS285" s="191"/>
      <c r="AT285" s="162" t="s">
        <v>4793</v>
      </c>
      <c r="AU285" s="168">
        <v>60</v>
      </c>
      <c r="AV285" s="164">
        <v>31</v>
      </c>
      <c r="AW285" s="164">
        <v>29</v>
      </c>
      <c r="AX285" s="172">
        <v>37</v>
      </c>
      <c r="AY285" s="190"/>
    </row>
    <row r="286" spans="1:65" s="178" customFormat="1" ht="14.25" customHeight="1">
      <c r="A286" s="190"/>
      <c r="B286" s="195"/>
      <c r="C286" s="67"/>
      <c r="D286" s="67"/>
      <c r="E286" s="67"/>
      <c r="F286" s="474" t="s">
        <v>4794</v>
      </c>
      <c r="G286" s="475">
        <f t="shared" si="116"/>
        <v>66</v>
      </c>
      <c r="H286" s="489">
        <v>37</v>
      </c>
      <c r="I286" s="489">
        <v>29</v>
      </c>
      <c r="J286" s="490">
        <v>45</v>
      </c>
      <c r="K286" s="190"/>
      <c r="L286" s="42"/>
      <c r="M286" s="42"/>
      <c r="N286" s="42"/>
      <c r="O286" s="42"/>
      <c r="P286" s="190"/>
      <c r="U286" s="190"/>
      <c r="V286" s="191"/>
      <c r="W286" s="191"/>
      <c r="X286" s="191"/>
      <c r="Y286" s="191"/>
      <c r="Z286" s="190"/>
      <c r="AA286" s="191"/>
      <c r="AB286" s="191"/>
      <c r="AC286" s="191"/>
      <c r="AD286" s="191"/>
      <c r="AE286" s="190"/>
      <c r="AO286" s="190"/>
      <c r="AP286" s="191"/>
      <c r="AQ286" s="191"/>
      <c r="AR286" s="191"/>
      <c r="AS286" s="191"/>
      <c r="AT286" s="162" t="s">
        <v>4795</v>
      </c>
      <c r="AU286" s="168">
        <v>71</v>
      </c>
      <c r="AV286" s="164">
        <v>36</v>
      </c>
      <c r="AW286" s="164">
        <v>35</v>
      </c>
      <c r="AX286" s="172">
        <v>38</v>
      </c>
      <c r="AY286" s="190"/>
    </row>
    <row r="287" spans="1:65" s="178" customFormat="1" ht="14.25" customHeight="1">
      <c r="A287" s="190"/>
      <c r="B287" s="195"/>
      <c r="C287" s="67"/>
      <c r="D287" s="67"/>
      <c r="E287" s="67"/>
      <c r="F287" s="474" t="s">
        <v>4796</v>
      </c>
      <c r="G287" s="475">
        <f t="shared" si="116"/>
        <v>136</v>
      </c>
      <c r="H287" s="489">
        <v>71</v>
      </c>
      <c r="I287" s="489">
        <v>65</v>
      </c>
      <c r="J287" s="490">
        <v>76</v>
      </c>
      <c r="K287" s="190"/>
      <c r="L287" s="42"/>
      <c r="M287" s="42"/>
      <c r="N287" s="42"/>
      <c r="O287" s="42"/>
      <c r="P287" s="190"/>
      <c r="U287" s="190"/>
      <c r="V287" s="191"/>
      <c r="W287" s="191"/>
      <c r="X287" s="191"/>
      <c r="Y287" s="191"/>
      <c r="Z287" s="190"/>
      <c r="AA287" s="191"/>
      <c r="AB287" s="191"/>
      <c r="AC287" s="191"/>
      <c r="AD287" s="191"/>
      <c r="AE287" s="190"/>
      <c r="AO287" s="190"/>
      <c r="AP287" s="191"/>
      <c r="AQ287" s="191"/>
      <c r="AR287" s="191"/>
      <c r="AS287" s="191"/>
      <c r="AT287" s="162" t="s">
        <v>4797</v>
      </c>
      <c r="AU287" s="168">
        <v>62</v>
      </c>
      <c r="AV287" s="164">
        <v>27</v>
      </c>
      <c r="AW287" s="164">
        <v>35</v>
      </c>
      <c r="AX287" s="172">
        <v>39</v>
      </c>
      <c r="AY287" s="190"/>
    </row>
    <row r="288" spans="1:65" s="178" customFormat="1" ht="14.25" customHeight="1">
      <c r="A288" s="190"/>
      <c r="B288" s="195"/>
      <c r="C288" s="67"/>
      <c r="D288" s="67"/>
      <c r="E288" s="67"/>
      <c r="F288" s="478" t="s">
        <v>466</v>
      </c>
      <c r="G288" s="479">
        <f t="shared" si="116"/>
        <v>1787</v>
      </c>
      <c r="H288" s="479">
        <f>SUM(H289:H307)</f>
        <v>862</v>
      </c>
      <c r="I288" s="479">
        <f t="shared" ref="I288:J288" si="118">SUM(I289:I307)</f>
        <v>925</v>
      </c>
      <c r="J288" s="480">
        <f t="shared" si="118"/>
        <v>1039</v>
      </c>
      <c r="K288" s="190"/>
      <c r="L288" s="42"/>
      <c r="M288" s="42"/>
      <c r="N288" s="42"/>
      <c r="O288" s="42"/>
      <c r="P288" s="190"/>
      <c r="U288" s="190"/>
      <c r="V288" s="191"/>
      <c r="W288" s="191"/>
      <c r="X288" s="191"/>
      <c r="Y288" s="191"/>
      <c r="Z288" s="190"/>
      <c r="AA288" s="191"/>
      <c r="AB288" s="191"/>
      <c r="AC288" s="191"/>
      <c r="AD288" s="191"/>
      <c r="AE288" s="190"/>
      <c r="AO288" s="190"/>
      <c r="AP288" s="191"/>
      <c r="AQ288" s="191"/>
      <c r="AR288" s="191"/>
      <c r="AS288" s="191"/>
      <c r="AT288" s="162" t="s">
        <v>4798</v>
      </c>
      <c r="AU288" s="168">
        <v>69</v>
      </c>
      <c r="AV288" s="164">
        <v>34</v>
      </c>
      <c r="AW288" s="164">
        <v>35</v>
      </c>
      <c r="AX288" s="172">
        <v>38</v>
      </c>
      <c r="AY288" s="190"/>
    </row>
    <row r="289" spans="1:65" s="178" customFormat="1" ht="14.25" customHeight="1">
      <c r="A289" s="190"/>
      <c r="B289" s="195"/>
      <c r="C289" s="67"/>
      <c r="D289" s="67"/>
      <c r="E289" s="67"/>
      <c r="F289" s="474" t="s">
        <v>4799</v>
      </c>
      <c r="G289" s="475">
        <f t="shared" si="116"/>
        <v>113</v>
      </c>
      <c r="H289" s="476">
        <v>58</v>
      </c>
      <c r="I289" s="476">
        <v>55</v>
      </c>
      <c r="J289" s="477">
        <v>67</v>
      </c>
      <c r="K289" s="190"/>
      <c r="L289" s="42"/>
      <c r="M289" s="42"/>
      <c r="N289" s="42"/>
      <c r="O289" s="42"/>
      <c r="P289" s="190"/>
      <c r="U289" s="190"/>
      <c r="V289" s="191"/>
      <c r="W289" s="191"/>
      <c r="X289" s="191"/>
      <c r="Y289" s="191"/>
      <c r="Z289" s="190"/>
      <c r="AA289" s="191"/>
      <c r="AB289" s="191"/>
      <c r="AC289" s="191"/>
      <c r="AD289" s="191"/>
      <c r="AE289" s="190"/>
      <c r="AO289" s="190"/>
      <c r="AP289" s="191"/>
      <c r="AQ289" s="191"/>
      <c r="AR289" s="191"/>
      <c r="AS289" s="191"/>
      <c r="AT289" s="162" t="s">
        <v>4800</v>
      </c>
      <c r="AU289" s="168">
        <v>68</v>
      </c>
      <c r="AV289" s="164">
        <v>29</v>
      </c>
      <c r="AW289" s="164">
        <v>39</v>
      </c>
      <c r="AX289" s="172">
        <v>41</v>
      </c>
      <c r="AY289" s="190"/>
    </row>
    <row r="290" spans="1:65" s="178" customFormat="1" ht="14.25" customHeight="1">
      <c r="A290" s="190"/>
      <c r="B290" s="195"/>
      <c r="C290" s="67"/>
      <c r="D290" s="67"/>
      <c r="E290" s="67"/>
      <c r="F290" s="474" t="s">
        <v>4801</v>
      </c>
      <c r="G290" s="475">
        <f t="shared" si="116"/>
        <v>132</v>
      </c>
      <c r="H290" s="476">
        <v>70</v>
      </c>
      <c r="I290" s="476">
        <v>62</v>
      </c>
      <c r="J290" s="477">
        <v>68</v>
      </c>
      <c r="K290" s="190"/>
      <c r="L290" s="42"/>
      <c r="M290" s="42"/>
      <c r="N290" s="42"/>
      <c r="O290" s="42"/>
      <c r="P290" s="190"/>
      <c r="U290" s="190"/>
      <c r="V290" s="191"/>
      <c r="W290" s="191"/>
      <c r="X290" s="191"/>
      <c r="Y290" s="191"/>
      <c r="Z290" s="190"/>
      <c r="AA290" s="191"/>
      <c r="AB290" s="191"/>
      <c r="AC290" s="191"/>
      <c r="AD290" s="191"/>
      <c r="AE290" s="190"/>
      <c r="AO290" s="190"/>
      <c r="AP290" s="191"/>
      <c r="AQ290" s="191"/>
      <c r="AR290" s="191"/>
      <c r="AS290" s="191"/>
      <c r="AT290" s="162" t="s">
        <v>4802</v>
      </c>
      <c r="AU290" s="168">
        <v>693</v>
      </c>
      <c r="AV290" s="164">
        <v>335</v>
      </c>
      <c r="AW290" s="164">
        <v>358</v>
      </c>
      <c r="AX290" s="172">
        <v>422</v>
      </c>
      <c r="AY290" s="190"/>
    </row>
    <row r="291" spans="1:65" s="178" customFormat="1" ht="14.25" customHeight="1">
      <c r="A291" s="190"/>
      <c r="B291" s="195"/>
      <c r="C291" s="67"/>
      <c r="D291" s="67"/>
      <c r="E291" s="67"/>
      <c r="F291" s="474" t="s">
        <v>4803</v>
      </c>
      <c r="G291" s="475">
        <f t="shared" si="116"/>
        <v>145</v>
      </c>
      <c r="H291" s="476">
        <v>71</v>
      </c>
      <c r="I291" s="476">
        <v>74</v>
      </c>
      <c r="J291" s="477">
        <v>84</v>
      </c>
      <c r="K291" s="190"/>
      <c r="L291" s="42"/>
      <c r="M291" s="42"/>
      <c r="N291" s="42"/>
      <c r="O291" s="42"/>
      <c r="P291" s="190"/>
      <c r="U291" s="190"/>
      <c r="V291" s="191"/>
      <c r="W291" s="191"/>
      <c r="X291" s="191"/>
      <c r="Y291" s="191"/>
      <c r="Z291" s="190"/>
      <c r="AA291" s="191"/>
      <c r="AB291" s="191"/>
      <c r="AC291" s="191"/>
      <c r="AD291" s="191"/>
      <c r="AE291" s="190"/>
      <c r="AO291" s="190"/>
      <c r="AP291" s="191"/>
      <c r="AQ291" s="191"/>
      <c r="AR291" s="191"/>
      <c r="AS291" s="191"/>
      <c r="AT291" s="162" t="s">
        <v>4804</v>
      </c>
      <c r="AU291" s="168">
        <v>154</v>
      </c>
      <c r="AV291" s="164">
        <v>79</v>
      </c>
      <c r="AW291" s="164">
        <v>75</v>
      </c>
      <c r="AX291" s="172">
        <v>88</v>
      </c>
      <c r="AY291" s="190"/>
    </row>
    <row r="292" spans="1:65" s="178" customFormat="1" ht="14.25" customHeight="1">
      <c r="A292" s="190"/>
      <c r="B292" s="195"/>
      <c r="C292" s="67"/>
      <c r="D292" s="67"/>
      <c r="E292" s="67"/>
      <c r="F292" s="474" t="s">
        <v>4805</v>
      </c>
      <c r="G292" s="475">
        <f t="shared" si="116"/>
        <v>69</v>
      </c>
      <c r="H292" s="476">
        <v>26</v>
      </c>
      <c r="I292" s="476">
        <v>43</v>
      </c>
      <c r="J292" s="477">
        <v>46</v>
      </c>
      <c r="K292" s="190"/>
      <c r="L292" s="42"/>
      <c r="M292" s="42"/>
      <c r="N292" s="42"/>
      <c r="O292" s="42"/>
      <c r="P292" s="190"/>
      <c r="U292" s="190"/>
      <c r="V292" s="191"/>
      <c r="W292" s="191"/>
      <c r="X292" s="191"/>
      <c r="Y292" s="191"/>
      <c r="Z292" s="190"/>
      <c r="AA292" s="191"/>
      <c r="AB292" s="191"/>
      <c r="AC292" s="191"/>
      <c r="AD292" s="191"/>
      <c r="AE292" s="190"/>
      <c r="AO292" s="190"/>
      <c r="AP292" s="191"/>
      <c r="AQ292" s="191"/>
      <c r="AR292" s="191"/>
      <c r="AS292" s="191"/>
      <c r="AT292" s="162" t="s">
        <v>4806</v>
      </c>
      <c r="AU292" s="168">
        <v>138</v>
      </c>
      <c r="AV292" s="164">
        <v>66</v>
      </c>
      <c r="AW292" s="164">
        <v>72</v>
      </c>
      <c r="AX292" s="172">
        <v>81</v>
      </c>
      <c r="AY292" s="190"/>
    </row>
    <row r="293" spans="1:65" s="178" customFormat="1" ht="14.25" customHeight="1">
      <c r="A293" s="190"/>
      <c r="B293" s="195"/>
      <c r="C293" s="67"/>
      <c r="D293" s="67"/>
      <c r="E293" s="67"/>
      <c r="F293" s="474" t="s">
        <v>4807</v>
      </c>
      <c r="G293" s="475">
        <f t="shared" si="116"/>
        <v>132</v>
      </c>
      <c r="H293" s="476">
        <v>63</v>
      </c>
      <c r="I293" s="476">
        <v>69</v>
      </c>
      <c r="J293" s="477">
        <v>84</v>
      </c>
      <c r="K293" s="190"/>
      <c r="L293" s="42"/>
      <c r="M293" s="42"/>
      <c r="N293" s="42"/>
      <c r="O293" s="42"/>
      <c r="P293" s="190"/>
      <c r="U293" s="190"/>
      <c r="V293" s="191"/>
      <c r="W293" s="191"/>
      <c r="X293" s="191"/>
      <c r="Y293" s="191"/>
      <c r="Z293" s="190"/>
      <c r="AA293" s="191"/>
      <c r="AB293" s="191"/>
      <c r="AC293" s="191"/>
      <c r="AD293" s="191"/>
      <c r="AE293" s="190"/>
      <c r="AO293" s="190"/>
      <c r="AP293" s="191"/>
      <c r="AQ293" s="191"/>
      <c r="AR293" s="191"/>
      <c r="AS293" s="191"/>
      <c r="AT293" s="162" t="s">
        <v>4808</v>
      </c>
      <c r="AU293" s="168">
        <v>98</v>
      </c>
      <c r="AV293" s="164">
        <v>51</v>
      </c>
      <c r="AW293" s="164">
        <v>47</v>
      </c>
      <c r="AX293" s="172">
        <v>60</v>
      </c>
      <c r="AY293" s="190"/>
    </row>
    <row r="294" spans="1:65" s="178" customFormat="1" ht="14.25" customHeight="1">
      <c r="A294" s="190"/>
      <c r="B294" s="195"/>
      <c r="C294" s="67"/>
      <c r="D294" s="67"/>
      <c r="E294" s="67"/>
      <c r="F294" s="474" t="s">
        <v>4809</v>
      </c>
      <c r="G294" s="475">
        <f t="shared" si="116"/>
        <v>58</v>
      </c>
      <c r="H294" s="476">
        <v>22</v>
      </c>
      <c r="I294" s="476">
        <v>36</v>
      </c>
      <c r="J294" s="477">
        <v>34</v>
      </c>
      <c r="K294" s="190"/>
      <c r="L294" s="42"/>
      <c r="M294" s="42"/>
      <c r="N294" s="42"/>
      <c r="O294" s="42"/>
      <c r="P294" s="190"/>
      <c r="U294" s="190"/>
      <c r="V294" s="191"/>
      <c r="W294" s="191"/>
      <c r="X294" s="191"/>
      <c r="Y294" s="191"/>
      <c r="Z294" s="190"/>
      <c r="AA294" s="191"/>
      <c r="AB294" s="191"/>
      <c r="AC294" s="191"/>
      <c r="AD294" s="191"/>
      <c r="AE294" s="190"/>
      <c r="AO294" s="190"/>
      <c r="AP294" s="191"/>
      <c r="AQ294" s="191"/>
      <c r="AR294" s="191"/>
      <c r="AS294" s="191"/>
      <c r="AT294" s="162" t="s">
        <v>4810</v>
      </c>
      <c r="AU294" s="168">
        <v>61</v>
      </c>
      <c r="AV294" s="164">
        <v>28</v>
      </c>
      <c r="AW294" s="164">
        <v>33</v>
      </c>
      <c r="AX294" s="172">
        <v>39</v>
      </c>
      <c r="AY294" s="190"/>
    </row>
    <row r="295" spans="1:65" s="178" customFormat="1" ht="14.25" customHeight="1">
      <c r="A295" s="190"/>
      <c r="B295" s="195"/>
      <c r="C295" s="67"/>
      <c r="D295" s="67"/>
      <c r="E295" s="67"/>
      <c r="F295" s="474" t="s">
        <v>4811</v>
      </c>
      <c r="G295" s="475">
        <f t="shared" si="116"/>
        <v>79</v>
      </c>
      <c r="H295" s="476">
        <v>36</v>
      </c>
      <c r="I295" s="476">
        <v>43</v>
      </c>
      <c r="J295" s="477">
        <v>50</v>
      </c>
      <c r="K295" s="190"/>
      <c r="L295" s="42"/>
      <c r="M295" s="42"/>
      <c r="N295" s="42"/>
      <c r="O295" s="42"/>
      <c r="P295" s="190"/>
      <c r="U295" s="190"/>
      <c r="V295" s="191"/>
      <c r="W295" s="191"/>
      <c r="X295" s="191"/>
      <c r="Y295" s="191"/>
      <c r="Z295" s="190"/>
      <c r="AA295" s="191"/>
      <c r="AB295" s="191"/>
      <c r="AC295" s="191"/>
      <c r="AD295" s="191"/>
      <c r="AE295" s="190"/>
      <c r="AO295" s="190"/>
      <c r="AP295" s="191"/>
      <c r="AQ295" s="191"/>
      <c r="AR295" s="191"/>
      <c r="AS295" s="191"/>
      <c r="AT295" s="174" t="s">
        <v>4812</v>
      </c>
      <c r="AU295" s="188">
        <v>123</v>
      </c>
      <c r="AV295" s="522">
        <v>59</v>
      </c>
      <c r="AW295" s="522">
        <v>64</v>
      </c>
      <c r="AX295" s="523">
        <v>73</v>
      </c>
      <c r="AY295" s="190"/>
    </row>
    <row r="296" spans="1:65" s="178" customFormat="1" ht="14.25" customHeight="1">
      <c r="A296" s="190"/>
      <c r="B296" s="195"/>
      <c r="C296" s="67"/>
      <c r="D296" s="67"/>
      <c r="E296" s="67"/>
      <c r="F296" s="474" t="s">
        <v>4813</v>
      </c>
      <c r="G296" s="475">
        <f t="shared" si="116"/>
        <v>96</v>
      </c>
      <c r="H296" s="476">
        <v>46</v>
      </c>
      <c r="I296" s="476">
        <v>50</v>
      </c>
      <c r="J296" s="477">
        <v>52</v>
      </c>
      <c r="K296" s="190"/>
      <c r="L296" s="42"/>
      <c r="M296" s="42"/>
      <c r="N296" s="42"/>
      <c r="O296" s="42"/>
      <c r="P296" s="190"/>
      <c r="U296" s="190"/>
      <c r="V296" s="191"/>
      <c r="W296" s="191"/>
      <c r="X296" s="191"/>
      <c r="Y296" s="191"/>
      <c r="Z296" s="190"/>
      <c r="AA296" s="191"/>
      <c r="AB296" s="191"/>
      <c r="AC296" s="191"/>
      <c r="AD296" s="191"/>
      <c r="AE296" s="190"/>
      <c r="AO296" s="190"/>
      <c r="AP296" s="191"/>
      <c r="AQ296" s="191"/>
      <c r="AR296" s="191"/>
      <c r="AS296" s="191"/>
      <c r="AT296" s="191"/>
      <c r="AU296" s="191"/>
      <c r="AV296" s="190"/>
      <c r="AW296" s="191"/>
      <c r="AX296" s="191"/>
      <c r="AY296" s="190"/>
    </row>
    <row r="297" spans="1:65" s="178" customFormat="1" ht="14.25" customHeight="1">
      <c r="A297" s="190"/>
      <c r="B297" s="195"/>
      <c r="C297" s="67"/>
      <c r="D297" s="67"/>
      <c r="E297" s="67"/>
      <c r="F297" s="474" t="s">
        <v>4814</v>
      </c>
      <c r="G297" s="475">
        <f t="shared" si="116"/>
        <v>101</v>
      </c>
      <c r="H297" s="476">
        <v>46</v>
      </c>
      <c r="I297" s="476">
        <v>55</v>
      </c>
      <c r="J297" s="477">
        <v>51</v>
      </c>
      <c r="K297" s="190"/>
      <c r="L297" s="42"/>
      <c r="M297" s="42"/>
      <c r="N297" s="42"/>
      <c r="O297" s="42"/>
      <c r="P297" s="190"/>
      <c r="U297" s="190"/>
      <c r="V297" s="191"/>
      <c r="W297" s="191"/>
      <c r="X297" s="191"/>
      <c r="Y297" s="191"/>
      <c r="Z297" s="190"/>
      <c r="AA297" s="191"/>
      <c r="AB297" s="191"/>
      <c r="AC297" s="191"/>
      <c r="AD297" s="191"/>
      <c r="AE297" s="190"/>
      <c r="AO297" s="190"/>
      <c r="AP297" s="191"/>
      <c r="AQ297" s="191"/>
      <c r="AR297" s="191"/>
      <c r="AS297" s="191"/>
      <c r="AT297" s="191"/>
      <c r="AU297" s="191"/>
      <c r="AV297" s="190"/>
      <c r="AW297" s="191"/>
      <c r="AX297" s="191"/>
      <c r="AY297" s="190"/>
    </row>
    <row r="298" spans="1:65" s="178" customFormat="1" ht="14.25" customHeight="1">
      <c r="A298" s="190"/>
      <c r="B298" s="195"/>
      <c r="C298" s="67"/>
      <c r="D298" s="67"/>
      <c r="E298" s="67"/>
      <c r="F298" s="474" t="s">
        <v>4815</v>
      </c>
      <c r="G298" s="475">
        <f t="shared" si="116"/>
        <v>65</v>
      </c>
      <c r="H298" s="476">
        <v>31</v>
      </c>
      <c r="I298" s="476">
        <v>34</v>
      </c>
      <c r="J298" s="477">
        <v>40</v>
      </c>
      <c r="K298" s="190"/>
      <c r="L298" s="42"/>
      <c r="M298" s="42"/>
      <c r="N298" s="42"/>
      <c r="O298" s="42"/>
      <c r="P298" s="190"/>
      <c r="U298" s="190"/>
      <c r="V298" s="191"/>
      <c r="W298" s="191"/>
      <c r="X298" s="191"/>
      <c r="Y298" s="191"/>
      <c r="Z298" s="190"/>
      <c r="AA298" s="191"/>
      <c r="AB298" s="191"/>
      <c r="AC298" s="191"/>
      <c r="AD298" s="191"/>
      <c r="AE298" s="190"/>
      <c r="AO298" s="190"/>
      <c r="AP298" s="191"/>
      <c r="AQ298" s="191"/>
      <c r="AR298" s="191"/>
      <c r="AS298" s="191"/>
      <c r="AT298" s="191"/>
      <c r="AU298" s="191"/>
      <c r="AV298" s="190"/>
      <c r="AW298" s="191"/>
      <c r="AX298" s="191"/>
      <c r="AY298" s="190"/>
    </row>
    <row r="299" spans="1:65" s="178" customFormat="1" ht="14.25" customHeight="1">
      <c r="A299" s="190"/>
      <c r="B299" s="195"/>
      <c r="C299" s="67"/>
      <c r="D299" s="67"/>
      <c r="E299" s="67"/>
      <c r="F299" s="474" t="s">
        <v>4816</v>
      </c>
      <c r="G299" s="475">
        <f t="shared" si="116"/>
        <v>61</v>
      </c>
      <c r="H299" s="476">
        <v>32</v>
      </c>
      <c r="I299" s="476">
        <v>29</v>
      </c>
      <c r="J299" s="477">
        <v>38</v>
      </c>
      <c r="K299" s="190"/>
      <c r="L299" s="42"/>
      <c r="M299" s="42"/>
      <c r="N299" s="42"/>
      <c r="O299" s="42"/>
      <c r="P299" s="190"/>
      <c r="U299" s="190"/>
      <c r="V299" s="191"/>
      <c r="W299" s="191"/>
      <c r="X299" s="191"/>
      <c r="Y299" s="191"/>
      <c r="Z299" s="190"/>
      <c r="AA299" s="191"/>
      <c r="AB299" s="191"/>
      <c r="AC299" s="191"/>
      <c r="AD299" s="191"/>
      <c r="AE299" s="190"/>
      <c r="AO299" s="190"/>
      <c r="AP299" s="191"/>
      <c r="AQ299" s="191"/>
      <c r="AR299" s="191"/>
      <c r="AS299" s="191"/>
      <c r="AT299" s="191"/>
      <c r="AU299" s="191"/>
      <c r="AV299" s="190"/>
      <c r="AW299" s="191"/>
      <c r="AX299" s="191"/>
      <c r="AY299" s="190"/>
    </row>
    <row r="300" spans="1:65" s="178" customFormat="1" ht="14.25" customHeight="1">
      <c r="A300" s="190"/>
      <c r="B300" s="195"/>
      <c r="C300" s="67"/>
      <c r="D300" s="67"/>
      <c r="E300" s="67"/>
      <c r="F300" s="474" t="s">
        <v>4817</v>
      </c>
      <c r="G300" s="475">
        <f t="shared" si="116"/>
        <v>100</v>
      </c>
      <c r="H300" s="476">
        <v>57</v>
      </c>
      <c r="I300" s="476">
        <v>43</v>
      </c>
      <c r="J300" s="477">
        <v>52</v>
      </c>
      <c r="K300" s="190"/>
      <c r="L300" s="42"/>
      <c r="M300" s="42"/>
      <c r="N300" s="42"/>
      <c r="O300" s="42"/>
      <c r="P300" s="190"/>
      <c r="U300" s="190"/>
      <c r="V300" s="191"/>
      <c r="W300" s="191"/>
      <c r="X300" s="191"/>
      <c r="Y300" s="191"/>
      <c r="Z300" s="190"/>
      <c r="AA300" s="191"/>
      <c r="AB300" s="191"/>
      <c r="AC300" s="191"/>
      <c r="AD300" s="191"/>
      <c r="AE300" s="190"/>
      <c r="AO300" s="190"/>
      <c r="AP300" s="191"/>
      <c r="AQ300" s="191"/>
      <c r="AR300" s="191"/>
      <c r="AS300" s="191"/>
      <c r="AT300" s="191"/>
      <c r="AU300" s="191"/>
      <c r="AV300" s="190"/>
      <c r="AW300" s="191"/>
      <c r="AX300" s="191"/>
      <c r="AY300" s="190"/>
    </row>
    <row r="301" spans="1:65" s="178" customFormat="1" ht="14.25" customHeight="1">
      <c r="A301" s="190"/>
      <c r="B301" s="195"/>
      <c r="C301" s="67"/>
      <c r="D301" s="67"/>
      <c r="E301" s="67"/>
      <c r="F301" s="474" t="s">
        <v>4818</v>
      </c>
      <c r="G301" s="475">
        <f t="shared" si="116"/>
        <v>55</v>
      </c>
      <c r="H301" s="476">
        <v>23</v>
      </c>
      <c r="I301" s="476">
        <v>32</v>
      </c>
      <c r="J301" s="477">
        <v>32</v>
      </c>
      <c r="K301" s="190"/>
      <c r="L301" s="42"/>
      <c r="M301" s="42"/>
      <c r="N301" s="42"/>
      <c r="O301" s="42"/>
      <c r="P301" s="190"/>
      <c r="U301" s="190"/>
      <c r="V301" s="191"/>
      <c r="W301" s="191"/>
      <c r="X301" s="191"/>
      <c r="Y301" s="191"/>
      <c r="Z301" s="190"/>
      <c r="AA301" s="191"/>
      <c r="AB301" s="191"/>
      <c r="AC301" s="191"/>
      <c r="AD301" s="191"/>
      <c r="AE301" s="190"/>
      <c r="AO301" s="190"/>
      <c r="AP301" s="191"/>
      <c r="AQ301" s="191"/>
      <c r="AR301" s="191"/>
      <c r="AS301" s="191"/>
      <c r="AT301" s="191"/>
      <c r="AU301" s="191"/>
      <c r="AV301" s="190"/>
      <c r="AW301" s="191"/>
      <c r="AX301" s="191"/>
      <c r="AY301" s="190"/>
    </row>
    <row r="302" spans="1:65" s="178" customFormat="1" ht="14.25" customHeight="1">
      <c r="A302" s="190"/>
      <c r="B302" s="195"/>
      <c r="C302" s="67"/>
      <c r="D302" s="67"/>
      <c r="E302" s="67"/>
      <c r="F302" s="474" t="s">
        <v>4819</v>
      </c>
      <c r="G302" s="475">
        <f t="shared" si="116"/>
        <v>96</v>
      </c>
      <c r="H302" s="476">
        <v>50</v>
      </c>
      <c r="I302" s="476">
        <v>46</v>
      </c>
      <c r="J302" s="477">
        <v>62</v>
      </c>
      <c r="K302" s="190"/>
      <c r="L302" s="42"/>
      <c r="M302" s="42"/>
      <c r="N302" s="42"/>
      <c r="O302" s="42"/>
      <c r="P302" s="190"/>
      <c r="U302" s="190"/>
      <c r="V302" s="191"/>
      <c r="W302" s="191"/>
      <c r="X302" s="191"/>
      <c r="Y302" s="191"/>
      <c r="Z302" s="190"/>
      <c r="AA302" s="191"/>
      <c r="AB302" s="191"/>
      <c r="AC302" s="191"/>
      <c r="AD302" s="191"/>
      <c r="AE302" s="190"/>
      <c r="AO302" s="190"/>
      <c r="AP302" s="191"/>
      <c r="AQ302" s="191"/>
      <c r="AR302" s="191"/>
      <c r="AS302" s="191"/>
      <c r="AT302" s="191"/>
      <c r="AU302" s="191"/>
      <c r="AV302" s="190"/>
      <c r="AW302" s="191"/>
      <c r="AX302" s="191"/>
      <c r="AY302" s="190"/>
    </row>
    <row r="303" spans="1:65" s="203" customFormat="1" ht="14.25" customHeight="1">
      <c r="A303" s="190"/>
      <c r="B303" s="195"/>
      <c r="C303" s="67"/>
      <c r="D303" s="67"/>
      <c r="E303" s="67"/>
      <c r="F303" s="474" t="s">
        <v>4820</v>
      </c>
      <c r="G303" s="475">
        <f t="shared" si="116"/>
        <v>59</v>
      </c>
      <c r="H303" s="476">
        <v>26</v>
      </c>
      <c r="I303" s="476">
        <v>33</v>
      </c>
      <c r="J303" s="477">
        <v>38</v>
      </c>
      <c r="K303" s="190"/>
      <c r="L303" s="42"/>
      <c r="M303" s="42"/>
      <c r="N303" s="42"/>
      <c r="O303" s="42"/>
      <c r="P303" s="190"/>
      <c r="Q303" s="178"/>
      <c r="R303" s="178"/>
      <c r="S303" s="178"/>
      <c r="T303" s="178"/>
      <c r="U303" s="190"/>
      <c r="V303" s="191"/>
      <c r="W303" s="191"/>
      <c r="X303" s="191"/>
      <c r="Y303" s="191"/>
      <c r="Z303" s="190"/>
      <c r="AA303" s="191"/>
      <c r="AB303" s="191"/>
      <c r="AC303" s="191"/>
      <c r="AD303" s="191"/>
      <c r="AE303" s="190"/>
      <c r="AF303" s="178"/>
      <c r="AG303" s="178"/>
      <c r="AH303" s="178"/>
      <c r="AI303" s="178"/>
      <c r="AJ303" s="178"/>
      <c r="AK303" s="178"/>
      <c r="AL303" s="178"/>
      <c r="AM303" s="178"/>
      <c r="AN303" s="178"/>
      <c r="AO303" s="190"/>
      <c r="AP303" s="191"/>
      <c r="AQ303" s="191"/>
      <c r="AR303" s="191"/>
      <c r="AS303" s="191"/>
      <c r="AT303" s="191"/>
      <c r="AU303" s="191"/>
      <c r="AV303" s="190"/>
      <c r="AW303" s="191"/>
      <c r="AX303" s="191"/>
      <c r="AY303" s="190"/>
      <c r="AZ303" s="178"/>
      <c r="BA303" s="178"/>
      <c r="BB303" s="178"/>
      <c r="BC303" s="178"/>
      <c r="BD303" s="178"/>
      <c r="BE303" s="178"/>
      <c r="BF303" s="178"/>
      <c r="BG303" s="178"/>
      <c r="BH303" s="178"/>
      <c r="BI303" s="178"/>
      <c r="BJ303" s="178"/>
      <c r="BK303" s="178"/>
      <c r="BL303" s="178"/>
      <c r="BM303" s="178"/>
    </row>
    <row r="304" spans="1:65" s="205" customFormat="1" ht="14.25" customHeight="1">
      <c r="A304" s="196"/>
      <c r="B304" s="197"/>
      <c r="C304" s="197"/>
      <c r="D304" s="197"/>
      <c r="E304" s="197"/>
      <c r="F304" s="474" t="s">
        <v>4821</v>
      </c>
      <c r="G304" s="475">
        <f t="shared" si="116"/>
        <v>117</v>
      </c>
      <c r="H304" s="476">
        <v>61</v>
      </c>
      <c r="I304" s="476">
        <v>56</v>
      </c>
      <c r="J304" s="477">
        <v>63</v>
      </c>
      <c r="K304" s="190"/>
      <c r="L304" s="42"/>
      <c r="M304" s="42"/>
      <c r="N304" s="42"/>
      <c r="O304" s="42"/>
      <c r="P304" s="190"/>
      <c r="Q304" s="178"/>
      <c r="R304" s="178"/>
      <c r="S304" s="178"/>
      <c r="T304" s="178"/>
      <c r="U304" s="198"/>
      <c r="V304" s="199"/>
      <c r="W304" s="199"/>
      <c r="X304" s="199"/>
      <c r="Y304" s="199"/>
      <c r="Z304" s="198"/>
      <c r="AA304" s="199"/>
      <c r="AB304" s="199"/>
      <c r="AC304" s="199"/>
      <c r="AD304" s="199"/>
      <c r="AE304" s="198"/>
      <c r="AF304" s="173"/>
      <c r="AG304" s="173"/>
      <c r="AH304" s="173"/>
      <c r="AI304" s="173"/>
      <c r="AJ304" s="173"/>
      <c r="AK304" s="173"/>
      <c r="AL304" s="173"/>
      <c r="AM304" s="173"/>
      <c r="AN304" s="173"/>
      <c r="AO304" s="190"/>
      <c r="AP304" s="191"/>
      <c r="AQ304" s="191"/>
      <c r="AR304" s="191"/>
      <c r="AS304" s="191"/>
      <c r="AT304" s="191"/>
      <c r="AU304" s="191"/>
      <c r="AV304" s="190"/>
      <c r="AW304" s="191"/>
      <c r="AX304" s="191"/>
      <c r="AY304" s="190"/>
      <c r="AZ304" s="178"/>
      <c r="BA304" s="178"/>
      <c r="BB304" s="178"/>
      <c r="BC304" s="178"/>
      <c r="BD304" s="178"/>
      <c r="BE304" s="178"/>
      <c r="BF304" s="178"/>
      <c r="BG304" s="178"/>
      <c r="BH304" s="178"/>
      <c r="BI304" s="178"/>
      <c r="BJ304" s="178"/>
      <c r="BK304" s="178"/>
      <c r="BL304" s="178"/>
      <c r="BM304" s="178"/>
    </row>
    <row r="305" spans="1:65" s="204" customFormat="1" ht="14.25" customHeight="1">
      <c r="A305" s="190"/>
      <c r="B305" s="195"/>
      <c r="C305" s="67"/>
      <c r="D305" s="67"/>
      <c r="E305" s="67"/>
      <c r="F305" s="474" t="s">
        <v>4822</v>
      </c>
      <c r="G305" s="475">
        <f t="shared" si="116"/>
        <v>148</v>
      </c>
      <c r="H305" s="476">
        <v>67</v>
      </c>
      <c r="I305" s="476">
        <v>81</v>
      </c>
      <c r="J305" s="477">
        <v>80</v>
      </c>
      <c r="K305" s="190"/>
      <c r="L305" s="42"/>
      <c r="M305" s="42"/>
      <c r="N305" s="42"/>
      <c r="O305" s="42"/>
      <c r="P305" s="190"/>
      <c r="Q305" s="178"/>
      <c r="R305" s="178"/>
      <c r="S305" s="178"/>
      <c r="T305" s="178"/>
      <c r="U305" s="190"/>
      <c r="V305" s="191"/>
      <c r="W305" s="191"/>
      <c r="X305" s="191"/>
      <c r="Y305" s="191"/>
      <c r="Z305" s="190"/>
      <c r="AA305" s="191"/>
      <c r="AB305" s="191"/>
      <c r="AC305" s="191"/>
      <c r="AD305" s="191"/>
      <c r="AE305" s="190"/>
      <c r="AF305" s="178"/>
      <c r="AG305" s="178"/>
      <c r="AH305" s="178"/>
      <c r="AI305" s="178"/>
      <c r="AJ305" s="178"/>
      <c r="AK305" s="178"/>
      <c r="AL305" s="178"/>
      <c r="AM305" s="178"/>
      <c r="AN305" s="178"/>
      <c r="AO305" s="190"/>
      <c r="AP305" s="191"/>
      <c r="AQ305" s="191"/>
      <c r="AR305" s="191"/>
      <c r="AS305" s="191"/>
      <c r="AT305" s="191"/>
      <c r="AU305" s="191"/>
      <c r="AV305" s="190"/>
      <c r="AW305" s="191"/>
      <c r="AX305" s="191"/>
      <c r="AY305" s="190"/>
      <c r="AZ305" s="178"/>
      <c r="BA305" s="178"/>
      <c r="BB305" s="178"/>
      <c r="BC305" s="178"/>
      <c r="BD305" s="178"/>
      <c r="BE305" s="178"/>
      <c r="BF305" s="178"/>
      <c r="BG305" s="178"/>
      <c r="BH305" s="178"/>
      <c r="BI305" s="178"/>
      <c r="BJ305" s="178"/>
      <c r="BK305" s="178"/>
      <c r="BL305" s="178"/>
      <c r="BM305" s="178"/>
    </row>
    <row r="306" spans="1:65" s="178" customFormat="1" ht="14.25" customHeight="1">
      <c r="A306" s="190"/>
      <c r="B306" s="195"/>
      <c r="C306" s="67"/>
      <c r="D306" s="67"/>
      <c r="E306" s="67"/>
      <c r="F306" s="474" t="s">
        <v>4823</v>
      </c>
      <c r="G306" s="475">
        <f t="shared" si="116"/>
        <v>93</v>
      </c>
      <c r="H306" s="476">
        <v>46</v>
      </c>
      <c r="I306" s="476">
        <v>47</v>
      </c>
      <c r="J306" s="477">
        <v>55</v>
      </c>
      <c r="K306" s="190"/>
      <c r="L306" s="42"/>
      <c r="M306" s="42"/>
      <c r="N306" s="42"/>
      <c r="O306" s="42"/>
      <c r="P306" s="190"/>
      <c r="U306" s="190"/>
      <c r="V306" s="191"/>
      <c r="W306" s="191"/>
      <c r="X306" s="191"/>
      <c r="Y306" s="191"/>
      <c r="Z306" s="190"/>
      <c r="AA306" s="191"/>
      <c r="AB306" s="191"/>
      <c r="AC306" s="191"/>
      <c r="AD306" s="191"/>
      <c r="AE306" s="190"/>
      <c r="AO306" s="190"/>
      <c r="AP306" s="191"/>
      <c r="AQ306" s="191"/>
      <c r="AR306" s="191"/>
      <c r="AS306" s="191"/>
      <c r="AT306" s="191"/>
      <c r="AU306" s="191"/>
      <c r="AV306" s="190"/>
      <c r="AW306" s="191"/>
      <c r="AX306" s="191"/>
      <c r="AY306" s="190"/>
    </row>
    <row r="307" spans="1:65" s="178" customFormat="1" ht="14.25" customHeight="1">
      <c r="A307" s="190"/>
      <c r="B307" s="195"/>
      <c r="C307" s="67"/>
      <c r="D307" s="67"/>
      <c r="E307" s="67"/>
      <c r="F307" s="474" t="s">
        <v>4824</v>
      </c>
      <c r="G307" s="475">
        <f t="shared" si="116"/>
        <v>68</v>
      </c>
      <c r="H307" s="476">
        <v>31</v>
      </c>
      <c r="I307" s="476">
        <v>37</v>
      </c>
      <c r="J307" s="477">
        <v>43</v>
      </c>
      <c r="K307" s="190"/>
      <c r="L307" s="42"/>
      <c r="M307" s="42"/>
      <c r="N307" s="42"/>
      <c r="O307" s="42"/>
      <c r="P307" s="190"/>
      <c r="U307" s="190"/>
      <c r="V307" s="191"/>
      <c r="W307" s="191"/>
      <c r="X307" s="191"/>
      <c r="Y307" s="191"/>
      <c r="Z307" s="190"/>
      <c r="AA307" s="191"/>
      <c r="AB307" s="191"/>
      <c r="AC307" s="191"/>
      <c r="AD307" s="191"/>
      <c r="AE307" s="190"/>
      <c r="AO307" s="190"/>
      <c r="AP307" s="191"/>
      <c r="AQ307" s="191"/>
      <c r="AR307" s="191"/>
      <c r="AS307" s="191"/>
      <c r="AT307" s="191"/>
      <c r="AU307" s="191"/>
      <c r="AV307" s="190"/>
      <c r="AW307" s="191"/>
      <c r="AX307" s="191"/>
      <c r="AY307" s="190"/>
    </row>
    <row r="308" spans="1:65" s="178" customFormat="1" ht="14.25" customHeight="1">
      <c r="A308" s="190"/>
      <c r="B308" s="195"/>
      <c r="C308" s="67"/>
      <c r="D308" s="67"/>
      <c r="E308" s="67"/>
      <c r="F308" s="478" t="s">
        <v>467</v>
      </c>
      <c r="G308" s="479">
        <f t="shared" si="116"/>
        <v>4537</v>
      </c>
      <c r="H308" s="479">
        <f>SUM(H309:H332)</f>
        <v>2182</v>
      </c>
      <c r="I308" s="479">
        <f t="shared" ref="I308:J308" si="119">SUM(I309:I332)</f>
        <v>2355</v>
      </c>
      <c r="J308" s="480">
        <f t="shared" si="119"/>
        <v>2537</v>
      </c>
      <c r="K308" s="190"/>
      <c r="L308" s="42"/>
      <c r="M308" s="42"/>
      <c r="N308" s="42"/>
      <c r="O308" s="42"/>
      <c r="P308" s="190"/>
      <c r="U308" s="190"/>
      <c r="V308" s="191"/>
      <c r="W308" s="191"/>
      <c r="X308" s="191"/>
      <c r="Y308" s="191"/>
      <c r="Z308" s="190"/>
      <c r="AA308" s="191"/>
      <c r="AB308" s="191"/>
      <c r="AC308" s="191"/>
      <c r="AD308" s="191"/>
      <c r="AE308" s="190"/>
      <c r="AO308" s="190"/>
      <c r="AP308" s="191"/>
      <c r="AQ308" s="191"/>
      <c r="AR308" s="191"/>
      <c r="AS308" s="191"/>
      <c r="AT308" s="191"/>
      <c r="AU308" s="191"/>
      <c r="AV308" s="190"/>
      <c r="AW308" s="191"/>
      <c r="AX308" s="191"/>
      <c r="AY308" s="190"/>
    </row>
    <row r="309" spans="1:65" s="178" customFormat="1" ht="14.25" customHeight="1">
      <c r="A309" s="190"/>
      <c r="B309" s="195"/>
      <c r="C309" s="67"/>
      <c r="D309" s="67"/>
      <c r="E309" s="67"/>
      <c r="F309" s="474" t="s">
        <v>2969</v>
      </c>
      <c r="G309" s="475">
        <f t="shared" si="116"/>
        <v>434</v>
      </c>
      <c r="H309" s="485">
        <v>207</v>
      </c>
      <c r="I309" s="485">
        <v>227</v>
      </c>
      <c r="J309" s="485">
        <v>220</v>
      </c>
      <c r="K309" s="190"/>
      <c r="L309" s="42"/>
      <c r="M309" s="42"/>
      <c r="N309" s="42"/>
      <c r="O309" s="42"/>
      <c r="P309" s="190"/>
      <c r="U309" s="190"/>
      <c r="V309" s="191"/>
      <c r="W309" s="191"/>
      <c r="X309" s="191"/>
      <c r="Y309" s="191"/>
      <c r="Z309" s="190"/>
      <c r="AA309" s="191"/>
      <c r="AB309" s="191"/>
      <c r="AC309" s="191"/>
      <c r="AD309" s="191"/>
      <c r="AE309" s="190"/>
      <c r="AO309" s="190"/>
      <c r="AP309" s="191"/>
      <c r="AQ309" s="191"/>
      <c r="AR309" s="191"/>
      <c r="AS309" s="191"/>
      <c r="AT309" s="191"/>
      <c r="AU309" s="191"/>
      <c r="AV309" s="190"/>
      <c r="AW309" s="191"/>
      <c r="AX309" s="191"/>
      <c r="AY309" s="190"/>
    </row>
    <row r="310" spans="1:65" s="178" customFormat="1" ht="14.25" customHeight="1">
      <c r="A310" s="190"/>
      <c r="B310" s="195"/>
      <c r="C310" s="67"/>
      <c r="D310" s="67"/>
      <c r="E310" s="67"/>
      <c r="F310" s="474" t="s">
        <v>2970</v>
      </c>
      <c r="G310" s="475">
        <f t="shared" si="116"/>
        <v>182</v>
      </c>
      <c r="H310" s="485">
        <v>73</v>
      </c>
      <c r="I310" s="485">
        <v>109</v>
      </c>
      <c r="J310" s="485">
        <v>110</v>
      </c>
      <c r="K310" s="190"/>
      <c r="L310" s="42"/>
      <c r="M310" s="42"/>
      <c r="N310" s="42"/>
      <c r="O310" s="42"/>
      <c r="P310" s="190"/>
      <c r="U310" s="190"/>
      <c r="V310" s="191"/>
      <c r="W310" s="191"/>
      <c r="X310" s="191"/>
      <c r="Y310" s="191"/>
      <c r="Z310" s="190"/>
      <c r="AA310" s="191"/>
      <c r="AB310" s="191"/>
      <c r="AC310" s="191"/>
      <c r="AD310" s="191"/>
      <c r="AE310" s="190"/>
      <c r="AO310" s="190"/>
      <c r="AP310" s="191"/>
      <c r="AQ310" s="191"/>
      <c r="AR310" s="191"/>
      <c r="AS310" s="191"/>
      <c r="AT310" s="191"/>
      <c r="AU310" s="191"/>
      <c r="AV310" s="190"/>
      <c r="AW310" s="191"/>
      <c r="AX310" s="191"/>
      <c r="AY310" s="190"/>
    </row>
    <row r="311" spans="1:65" s="178" customFormat="1" ht="14.25" customHeight="1">
      <c r="A311" s="190"/>
      <c r="B311" s="195"/>
      <c r="C311" s="67"/>
      <c r="D311" s="67"/>
      <c r="E311" s="67"/>
      <c r="F311" s="474" t="s">
        <v>4825</v>
      </c>
      <c r="G311" s="475">
        <f t="shared" si="116"/>
        <v>418</v>
      </c>
      <c r="H311" s="485">
        <v>208</v>
      </c>
      <c r="I311" s="485">
        <v>210</v>
      </c>
      <c r="J311" s="485">
        <v>229</v>
      </c>
      <c r="K311" s="190"/>
      <c r="L311" s="42"/>
      <c r="M311" s="42"/>
      <c r="N311" s="42"/>
      <c r="O311" s="42"/>
      <c r="P311" s="190"/>
      <c r="U311" s="190"/>
      <c r="V311" s="191"/>
      <c r="W311" s="191"/>
      <c r="X311" s="191"/>
      <c r="Y311" s="191"/>
      <c r="Z311" s="190"/>
      <c r="AA311" s="191"/>
      <c r="AB311" s="191"/>
      <c r="AC311" s="191"/>
      <c r="AD311" s="191"/>
      <c r="AE311" s="190"/>
      <c r="AO311" s="190"/>
      <c r="AP311" s="191"/>
      <c r="AQ311" s="191"/>
      <c r="AR311" s="191"/>
      <c r="AS311" s="191"/>
      <c r="AT311" s="191"/>
      <c r="AU311" s="191"/>
      <c r="AV311" s="190"/>
      <c r="AW311" s="191"/>
      <c r="AX311" s="191"/>
      <c r="AY311" s="190"/>
    </row>
    <row r="312" spans="1:65" s="178" customFormat="1" ht="14.25" customHeight="1">
      <c r="A312" s="190"/>
      <c r="B312" s="195"/>
      <c r="C312" s="67"/>
      <c r="D312" s="67"/>
      <c r="E312" s="67"/>
      <c r="F312" s="474" t="s">
        <v>4826</v>
      </c>
      <c r="G312" s="475">
        <f t="shared" si="116"/>
        <v>1071</v>
      </c>
      <c r="H312" s="485">
        <v>519</v>
      </c>
      <c r="I312" s="485">
        <v>552</v>
      </c>
      <c r="J312" s="485">
        <v>543</v>
      </c>
      <c r="K312" s="190"/>
      <c r="L312" s="42"/>
      <c r="M312" s="42"/>
      <c r="N312" s="42"/>
      <c r="O312" s="42"/>
      <c r="P312" s="190"/>
      <c r="U312" s="190"/>
      <c r="V312" s="191"/>
      <c r="W312" s="191"/>
      <c r="X312" s="191"/>
      <c r="Y312" s="191"/>
      <c r="Z312" s="190"/>
      <c r="AA312" s="191"/>
      <c r="AB312" s="191"/>
      <c r="AC312" s="191"/>
      <c r="AD312" s="191"/>
      <c r="AE312" s="190"/>
      <c r="AO312" s="190"/>
      <c r="AP312" s="191"/>
      <c r="AQ312" s="191"/>
      <c r="AR312" s="191"/>
      <c r="AS312" s="191"/>
      <c r="AT312" s="191"/>
      <c r="AU312" s="191"/>
      <c r="AV312" s="190"/>
      <c r="AY312" s="190"/>
    </row>
    <row r="313" spans="1:65" s="178" customFormat="1" ht="14.25" customHeight="1">
      <c r="A313" s="190"/>
      <c r="B313" s="195"/>
      <c r="C313" s="67"/>
      <c r="D313" s="67"/>
      <c r="E313" s="67"/>
      <c r="F313" s="474" t="s">
        <v>4827</v>
      </c>
      <c r="G313" s="475">
        <f t="shared" si="116"/>
        <v>488</v>
      </c>
      <c r="H313" s="485">
        <v>230</v>
      </c>
      <c r="I313" s="485">
        <v>258</v>
      </c>
      <c r="J313" s="485">
        <v>284</v>
      </c>
      <c r="K313" s="190"/>
      <c r="L313" s="42"/>
      <c r="M313" s="42"/>
      <c r="N313" s="42"/>
      <c r="O313" s="42"/>
      <c r="P313" s="190"/>
      <c r="U313" s="190"/>
      <c r="V313" s="191"/>
      <c r="W313" s="191"/>
      <c r="X313" s="191"/>
      <c r="Y313" s="191"/>
      <c r="Z313" s="190"/>
      <c r="AA313" s="191"/>
      <c r="AB313" s="191"/>
      <c r="AC313" s="191"/>
      <c r="AD313" s="191"/>
      <c r="AE313" s="190"/>
      <c r="AO313" s="190"/>
      <c r="AP313" s="191"/>
      <c r="AQ313" s="191"/>
      <c r="AR313" s="191"/>
      <c r="AS313" s="191"/>
      <c r="AT313" s="191"/>
      <c r="AU313" s="191"/>
      <c r="AV313" s="190"/>
      <c r="AY313" s="190"/>
    </row>
    <row r="314" spans="1:65" s="178" customFormat="1" ht="14.25" customHeight="1">
      <c r="A314" s="190"/>
      <c r="B314" s="195"/>
      <c r="C314" s="67"/>
      <c r="D314" s="67"/>
      <c r="E314" s="67"/>
      <c r="F314" s="474" t="s">
        <v>4828</v>
      </c>
      <c r="G314" s="475">
        <f t="shared" si="116"/>
        <v>103</v>
      </c>
      <c r="H314" s="485">
        <v>48</v>
      </c>
      <c r="I314" s="485">
        <v>55</v>
      </c>
      <c r="J314" s="485">
        <v>57</v>
      </c>
      <c r="K314" s="190"/>
      <c r="L314" s="42"/>
      <c r="M314" s="42"/>
      <c r="N314" s="42"/>
      <c r="O314" s="42"/>
      <c r="P314" s="190"/>
      <c r="U314" s="190"/>
      <c r="V314" s="191"/>
      <c r="W314" s="191"/>
      <c r="X314" s="191"/>
      <c r="Y314" s="191"/>
      <c r="Z314" s="190"/>
      <c r="AA314" s="191"/>
      <c r="AB314" s="191"/>
      <c r="AC314" s="191"/>
      <c r="AD314" s="191"/>
      <c r="AE314" s="190"/>
      <c r="AO314" s="190"/>
      <c r="AP314" s="191"/>
      <c r="AQ314" s="191"/>
      <c r="AR314" s="191"/>
      <c r="AS314" s="191"/>
      <c r="AT314" s="191"/>
      <c r="AU314" s="191"/>
      <c r="AV314" s="190"/>
      <c r="AY314" s="190"/>
    </row>
    <row r="315" spans="1:65" s="178" customFormat="1" ht="14.25" customHeight="1">
      <c r="A315" s="190"/>
      <c r="B315" s="195"/>
      <c r="C315" s="67"/>
      <c r="D315" s="67"/>
      <c r="E315" s="67"/>
      <c r="F315" s="474" t="s">
        <v>4829</v>
      </c>
      <c r="G315" s="475">
        <f t="shared" si="116"/>
        <v>76</v>
      </c>
      <c r="H315" s="485">
        <v>40</v>
      </c>
      <c r="I315" s="485">
        <v>36</v>
      </c>
      <c r="J315" s="485">
        <v>41</v>
      </c>
      <c r="K315" s="190"/>
      <c r="L315" s="42"/>
      <c r="M315" s="42"/>
      <c r="N315" s="42"/>
      <c r="O315" s="42"/>
      <c r="P315" s="190"/>
      <c r="U315" s="190"/>
      <c r="V315" s="191"/>
      <c r="W315" s="191"/>
      <c r="X315" s="191"/>
      <c r="Y315" s="191"/>
      <c r="Z315" s="190"/>
      <c r="AA315" s="191"/>
      <c r="AB315" s="191"/>
      <c r="AC315" s="191"/>
      <c r="AD315" s="191"/>
      <c r="AE315" s="190"/>
      <c r="AO315" s="190"/>
      <c r="AP315" s="191"/>
      <c r="AQ315" s="191"/>
      <c r="AR315" s="191"/>
      <c r="AS315" s="191"/>
      <c r="AT315" s="191"/>
      <c r="AU315" s="191"/>
      <c r="AV315" s="190"/>
      <c r="AY315" s="190"/>
    </row>
    <row r="316" spans="1:65" s="178" customFormat="1" ht="14.25" customHeight="1">
      <c r="A316" s="190"/>
      <c r="B316" s="195"/>
      <c r="C316" s="67"/>
      <c r="D316" s="67"/>
      <c r="E316" s="67"/>
      <c r="F316" s="474" t="s">
        <v>4830</v>
      </c>
      <c r="G316" s="475">
        <f t="shared" si="116"/>
        <v>90</v>
      </c>
      <c r="H316" s="485">
        <v>43</v>
      </c>
      <c r="I316" s="485">
        <v>47</v>
      </c>
      <c r="J316" s="485">
        <v>62</v>
      </c>
      <c r="K316" s="190"/>
      <c r="L316" s="42"/>
      <c r="M316" s="42"/>
      <c r="N316" s="42"/>
      <c r="O316" s="42"/>
      <c r="P316" s="190"/>
      <c r="U316" s="190"/>
      <c r="V316" s="191"/>
      <c r="W316" s="191"/>
      <c r="X316" s="191"/>
      <c r="Y316" s="191"/>
      <c r="Z316" s="190"/>
      <c r="AA316" s="191"/>
      <c r="AB316" s="191"/>
      <c r="AC316" s="191"/>
      <c r="AD316" s="191"/>
      <c r="AE316" s="190"/>
      <c r="AO316" s="190"/>
      <c r="AP316" s="191"/>
      <c r="AQ316" s="191"/>
      <c r="AR316" s="191"/>
      <c r="AS316" s="191"/>
      <c r="AT316" s="191"/>
      <c r="AU316" s="191"/>
      <c r="AV316" s="190"/>
      <c r="AY316" s="190"/>
    </row>
    <row r="317" spans="1:65" s="178" customFormat="1" ht="14.25" customHeight="1">
      <c r="A317" s="190"/>
      <c r="B317" s="195"/>
      <c r="C317" s="67"/>
      <c r="D317" s="67"/>
      <c r="E317" s="67"/>
      <c r="F317" s="474" t="s">
        <v>4831</v>
      </c>
      <c r="G317" s="475">
        <f t="shared" si="116"/>
        <v>330</v>
      </c>
      <c r="H317" s="485">
        <v>161</v>
      </c>
      <c r="I317" s="485">
        <v>169</v>
      </c>
      <c r="J317" s="485">
        <v>178</v>
      </c>
      <c r="K317" s="190"/>
      <c r="L317" s="42"/>
      <c r="M317" s="42"/>
      <c r="N317" s="42"/>
      <c r="O317" s="42"/>
      <c r="P317" s="190"/>
      <c r="U317" s="190"/>
      <c r="V317" s="191"/>
      <c r="W317" s="191"/>
      <c r="X317" s="191"/>
      <c r="Y317" s="191"/>
      <c r="Z317" s="190"/>
      <c r="AA317" s="191"/>
      <c r="AB317" s="191"/>
      <c r="AC317" s="191"/>
      <c r="AD317" s="191"/>
      <c r="AE317" s="190"/>
      <c r="AO317" s="190"/>
      <c r="AP317" s="191"/>
      <c r="AQ317" s="191"/>
      <c r="AR317" s="191"/>
      <c r="AS317" s="191"/>
      <c r="AT317" s="191"/>
      <c r="AU317" s="191"/>
      <c r="AV317" s="190"/>
      <c r="AY317" s="190"/>
    </row>
    <row r="318" spans="1:65" s="178" customFormat="1" ht="14.25" customHeight="1">
      <c r="A318" s="190"/>
      <c r="B318" s="195"/>
      <c r="C318" s="67"/>
      <c r="D318" s="67"/>
      <c r="E318" s="67"/>
      <c r="F318" s="474" t="s">
        <v>4832</v>
      </c>
      <c r="G318" s="475">
        <f t="shared" si="116"/>
        <v>124</v>
      </c>
      <c r="H318" s="485">
        <v>59</v>
      </c>
      <c r="I318" s="485">
        <v>65</v>
      </c>
      <c r="J318" s="485">
        <v>67</v>
      </c>
      <c r="K318" s="190"/>
      <c r="L318" s="42"/>
      <c r="M318" s="42"/>
      <c r="N318" s="42"/>
      <c r="O318" s="42"/>
      <c r="P318" s="190"/>
      <c r="U318" s="190"/>
      <c r="V318" s="191"/>
      <c r="W318" s="191"/>
      <c r="X318" s="191"/>
      <c r="Y318" s="191"/>
      <c r="Z318" s="190"/>
      <c r="AA318" s="191"/>
      <c r="AB318" s="191"/>
      <c r="AC318" s="191"/>
      <c r="AD318" s="191"/>
      <c r="AE318" s="190"/>
      <c r="AO318" s="190"/>
      <c r="AP318" s="191"/>
      <c r="AQ318" s="191"/>
      <c r="AR318" s="191"/>
      <c r="AS318" s="191"/>
      <c r="AT318" s="191"/>
      <c r="AU318" s="191"/>
      <c r="AV318" s="190"/>
      <c r="AY318" s="190"/>
    </row>
    <row r="319" spans="1:65" s="178" customFormat="1" ht="14.25" customHeight="1">
      <c r="A319" s="190"/>
      <c r="B319" s="195"/>
      <c r="C319" s="67"/>
      <c r="D319" s="67"/>
      <c r="E319" s="67"/>
      <c r="F319" s="474" t="s">
        <v>4833</v>
      </c>
      <c r="G319" s="475">
        <f t="shared" si="116"/>
        <v>136</v>
      </c>
      <c r="H319" s="485">
        <v>71</v>
      </c>
      <c r="I319" s="485">
        <v>65</v>
      </c>
      <c r="J319" s="485">
        <v>82</v>
      </c>
      <c r="K319" s="190"/>
      <c r="L319" s="42"/>
      <c r="M319" s="42"/>
      <c r="N319" s="42"/>
      <c r="O319" s="42"/>
      <c r="P319" s="190"/>
      <c r="U319" s="190"/>
      <c r="V319" s="191"/>
      <c r="W319" s="191"/>
      <c r="X319" s="191"/>
      <c r="Y319" s="191"/>
      <c r="Z319" s="190"/>
      <c r="AA319" s="191"/>
      <c r="AB319" s="191"/>
      <c r="AC319" s="191"/>
      <c r="AD319" s="191"/>
      <c r="AE319" s="190"/>
      <c r="AO319" s="190"/>
      <c r="AP319" s="191"/>
      <c r="AQ319" s="191"/>
      <c r="AR319" s="191"/>
      <c r="AS319" s="191"/>
      <c r="AT319" s="191"/>
      <c r="AU319" s="191"/>
      <c r="AV319" s="190"/>
      <c r="AY319" s="190"/>
    </row>
    <row r="320" spans="1:65" s="178" customFormat="1" ht="14.25" customHeight="1">
      <c r="A320" s="190"/>
      <c r="B320" s="195"/>
      <c r="C320" s="67"/>
      <c r="D320" s="67"/>
      <c r="E320" s="67"/>
      <c r="F320" s="474" t="s">
        <v>4834</v>
      </c>
      <c r="G320" s="475">
        <f t="shared" si="116"/>
        <v>64</v>
      </c>
      <c r="H320" s="485">
        <v>33</v>
      </c>
      <c r="I320" s="485">
        <v>31</v>
      </c>
      <c r="J320" s="485">
        <v>41</v>
      </c>
      <c r="K320" s="190"/>
      <c r="L320" s="42"/>
      <c r="M320" s="42"/>
      <c r="N320" s="42"/>
      <c r="O320" s="42"/>
      <c r="P320" s="190"/>
      <c r="U320" s="190"/>
      <c r="V320" s="191"/>
      <c r="W320" s="191"/>
      <c r="X320" s="191"/>
      <c r="Y320" s="191"/>
      <c r="Z320" s="190"/>
      <c r="AA320" s="191"/>
      <c r="AB320" s="191"/>
      <c r="AC320" s="191"/>
      <c r="AD320" s="191"/>
      <c r="AE320" s="190"/>
      <c r="AO320" s="190"/>
      <c r="AP320" s="191"/>
      <c r="AQ320" s="191"/>
      <c r="AR320" s="191"/>
      <c r="AS320" s="191"/>
      <c r="AT320" s="191"/>
      <c r="AU320" s="191"/>
      <c r="AV320" s="190"/>
      <c r="AY320" s="190"/>
    </row>
    <row r="321" spans="1:65" s="203" customFormat="1" ht="14.25" customHeight="1">
      <c r="A321" s="190"/>
      <c r="B321" s="195"/>
      <c r="C321" s="67"/>
      <c r="D321" s="67"/>
      <c r="E321" s="67"/>
      <c r="F321" s="474" t="s">
        <v>620</v>
      </c>
      <c r="G321" s="475">
        <f t="shared" si="116"/>
        <v>94</v>
      </c>
      <c r="H321" s="485">
        <v>46</v>
      </c>
      <c r="I321" s="485">
        <v>48</v>
      </c>
      <c r="J321" s="485">
        <v>54</v>
      </c>
      <c r="K321" s="190"/>
      <c r="L321" s="42"/>
      <c r="M321" s="42"/>
      <c r="N321" s="42"/>
      <c r="O321" s="42"/>
      <c r="P321" s="190"/>
      <c r="Q321" s="178"/>
      <c r="R321" s="178"/>
      <c r="S321" s="178"/>
      <c r="T321" s="178"/>
      <c r="U321" s="190"/>
      <c r="V321" s="191"/>
      <c r="W321" s="191"/>
      <c r="X321" s="191"/>
      <c r="Y321" s="191"/>
      <c r="Z321" s="190"/>
      <c r="AA321" s="191"/>
      <c r="AB321" s="191"/>
      <c r="AC321" s="191"/>
      <c r="AD321" s="191"/>
      <c r="AE321" s="190"/>
      <c r="AF321" s="178"/>
      <c r="AG321" s="178"/>
      <c r="AH321" s="178"/>
      <c r="AI321" s="178"/>
      <c r="AJ321" s="178"/>
      <c r="AK321" s="178"/>
      <c r="AL321" s="178"/>
      <c r="AM321" s="178"/>
      <c r="AN321" s="178"/>
      <c r="AO321" s="190"/>
      <c r="AP321" s="191"/>
      <c r="AQ321" s="191"/>
      <c r="AR321" s="191"/>
      <c r="AS321" s="191"/>
      <c r="AT321" s="191"/>
      <c r="AU321" s="191"/>
      <c r="AV321" s="190"/>
      <c r="AW321" s="178"/>
      <c r="AX321" s="178"/>
      <c r="AY321" s="190"/>
      <c r="AZ321" s="178"/>
      <c r="BA321" s="178"/>
      <c r="BB321" s="178"/>
      <c r="BC321" s="178"/>
      <c r="BD321" s="178"/>
      <c r="BE321" s="178"/>
      <c r="BF321" s="178"/>
      <c r="BG321" s="178"/>
      <c r="BH321" s="178"/>
      <c r="BI321" s="178"/>
      <c r="BJ321" s="178"/>
      <c r="BK321" s="178"/>
      <c r="BL321" s="178"/>
      <c r="BM321" s="178"/>
    </row>
    <row r="322" spans="1:65" s="161" customFormat="1" ht="14.25" customHeight="1">
      <c r="A322" s="178"/>
      <c r="B322" s="195"/>
      <c r="C322" s="67"/>
      <c r="D322" s="67"/>
      <c r="E322" s="67"/>
      <c r="F322" s="474" t="s">
        <v>4835</v>
      </c>
      <c r="G322" s="475">
        <f t="shared" si="116"/>
        <v>62</v>
      </c>
      <c r="H322" s="485">
        <v>31</v>
      </c>
      <c r="I322" s="485">
        <v>31</v>
      </c>
      <c r="J322" s="485">
        <v>41</v>
      </c>
      <c r="K322" s="190"/>
      <c r="L322" s="42"/>
      <c r="M322" s="42"/>
      <c r="N322" s="42"/>
      <c r="O322" s="42"/>
      <c r="P322" s="190"/>
      <c r="Q322" s="178"/>
      <c r="R322" s="178"/>
      <c r="S322" s="178"/>
      <c r="T322" s="178"/>
      <c r="U322" s="190"/>
      <c r="V322" s="191"/>
      <c r="W322" s="191"/>
      <c r="X322" s="191"/>
      <c r="Y322" s="191"/>
      <c r="Z322" s="190"/>
      <c r="AA322" s="191"/>
      <c r="AB322" s="191"/>
      <c r="AC322" s="191"/>
      <c r="AD322" s="191"/>
      <c r="AE322" s="190"/>
      <c r="AF322" s="178"/>
      <c r="AG322" s="178"/>
      <c r="AH322" s="178"/>
      <c r="AI322" s="178"/>
      <c r="AJ322" s="178"/>
      <c r="AK322" s="178"/>
      <c r="AL322" s="178"/>
      <c r="AM322" s="178"/>
      <c r="AN322" s="178"/>
      <c r="AO322" s="190"/>
      <c r="AP322" s="191"/>
      <c r="AQ322" s="191"/>
      <c r="AR322" s="191"/>
      <c r="AS322" s="191"/>
      <c r="AT322" s="191"/>
      <c r="AU322" s="191"/>
      <c r="AV322" s="190"/>
      <c r="AW322" s="178"/>
      <c r="AX322" s="178"/>
      <c r="AY322" s="190"/>
      <c r="AZ322" s="178"/>
      <c r="BA322" s="178"/>
      <c r="BB322" s="178"/>
      <c r="BC322" s="178"/>
      <c r="BD322" s="178"/>
      <c r="BE322" s="178"/>
      <c r="BF322" s="178"/>
      <c r="BG322" s="178"/>
      <c r="BH322" s="178"/>
      <c r="BI322" s="178"/>
      <c r="BJ322" s="178"/>
      <c r="BK322" s="178"/>
      <c r="BL322" s="178"/>
      <c r="BM322" s="178"/>
    </row>
    <row r="323" spans="1:65" s="161" customFormat="1" ht="14.25" customHeight="1">
      <c r="A323" s="178"/>
      <c r="B323" s="195"/>
      <c r="C323" s="67"/>
      <c r="D323" s="67"/>
      <c r="E323" s="67"/>
      <c r="F323" s="474" t="s">
        <v>4836</v>
      </c>
      <c r="G323" s="475">
        <f t="shared" si="116"/>
        <v>65</v>
      </c>
      <c r="H323" s="485">
        <v>27</v>
      </c>
      <c r="I323" s="485">
        <v>38</v>
      </c>
      <c r="J323" s="485">
        <v>41</v>
      </c>
      <c r="K323" s="190"/>
      <c r="L323" s="42"/>
      <c r="M323" s="42"/>
      <c r="N323" s="42"/>
      <c r="O323" s="42"/>
      <c r="P323" s="190"/>
      <c r="Q323" s="178"/>
      <c r="R323" s="178"/>
      <c r="S323" s="178"/>
      <c r="T323" s="178"/>
      <c r="U323" s="190"/>
      <c r="V323" s="191"/>
      <c r="W323" s="191"/>
      <c r="X323" s="191"/>
      <c r="Y323" s="191"/>
      <c r="Z323" s="190"/>
      <c r="AA323" s="191"/>
      <c r="AB323" s="191"/>
      <c r="AC323" s="191"/>
      <c r="AD323" s="191"/>
      <c r="AE323" s="190"/>
      <c r="AF323" s="178"/>
      <c r="AG323" s="178"/>
      <c r="AH323" s="178"/>
      <c r="AI323" s="178"/>
      <c r="AJ323" s="178"/>
      <c r="AK323" s="178"/>
      <c r="AL323" s="178"/>
      <c r="AM323" s="178"/>
      <c r="AN323" s="178"/>
      <c r="AO323" s="190"/>
      <c r="AP323" s="191"/>
      <c r="AQ323" s="191"/>
      <c r="AR323" s="191"/>
      <c r="AS323" s="191"/>
      <c r="AT323" s="191"/>
      <c r="AU323" s="191"/>
      <c r="AV323" s="190"/>
      <c r="AW323" s="178"/>
      <c r="AX323" s="178"/>
      <c r="AY323" s="190"/>
      <c r="AZ323" s="178"/>
      <c r="BA323" s="178"/>
      <c r="BB323" s="178"/>
      <c r="BC323" s="178"/>
      <c r="BD323" s="178"/>
      <c r="BE323" s="178"/>
      <c r="BF323" s="178"/>
      <c r="BG323" s="178"/>
      <c r="BH323" s="178"/>
      <c r="BI323" s="178"/>
      <c r="BJ323" s="178"/>
      <c r="BK323" s="178"/>
      <c r="BL323" s="178"/>
      <c r="BM323" s="178"/>
    </row>
    <row r="324" spans="1:65" s="161" customFormat="1" ht="14.25" customHeight="1">
      <c r="A324" s="178"/>
      <c r="B324" s="195"/>
      <c r="C324" s="67"/>
      <c r="D324" s="67"/>
      <c r="E324" s="67"/>
      <c r="F324" s="474" t="s">
        <v>3519</v>
      </c>
      <c r="G324" s="475">
        <f t="shared" si="116"/>
        <v>39</v>
      </c>
      <c r="H324" s="485">
        <v>23</v>
      </c>
      <c r="I324" s="485">
        <v>16</v>
      </c>
      <c r="J324" s="485">
        <v>24</v>
      </c>
      <c r="K324" s="190"/>
      <c r="L324" s="42"/>
      <c r="M324" s="42"/>
      <c r="N324" s="42"/>
      <c r="O324" s="42"/>
      <c r="P324" s="190"/>
      <c r="Q324" s="178"/>
      <c r="R324" s="178"/>
      <c r="S324" s="178"/>
      <c r="T324" s="178"/>
      <c r="U324" s="190"/>
      <c r="V324" s="191"/>
      <c r="W324" s="191"/>
      <c r="X324" s="191"/>
      <c r="Y324" s="191"/>
      <c r="Z324" s="190"/>
      <c r="AA324" s="191"/>
      <c r="AB324" s="191"/>
      <c r="AC324" s="191"/>
      <c r="AD324" s="191"/>
      <c r="AE324" s="190"/>
      <c r="AF324" s="178"/>
      <c r="AG324" s="178"/>
      <c r="AH324" s="178"/>
      <c r="AI324" s="178"/>
      <c r="AJ324" s="178"/>
      <c r="AK324" s="178"/>
      <c r="AL324" s="178"/>
      <c r="AM324" s="178"/>
      <c r="AN324" s="178"/>
      <c r="AO324" s="190"/>
      <c r="AP324" s="191"/>
      <c r="AQ324" s="191"/>
      <c r="AR324" s="191"/>
      <c r="AS324" s="191"/>
      <c r="AT324" s="191"/>
      <c r="AU324" s="191"/>
      <c r="AV324" s="190"/>
      <c r="AW324" s="178"/>
      <c r="AX324" s="178"/>
      <c r="AY324" s="190"/>
      <c r="AZ324" s="178"/>
      <c r="BA324" s="178"/>
      <c r="BB324" s="178"/>
      <c r="BC324" s="178"/>
      <c r="BD324" s="178"/>
      <c r="BE324" s="178"/>
      <c r="BF324" s="178"/>
      <c r="BG324" s="178"/>
      <c r="BH324" s="178"/>
      <c r="BI324" s="178"/>
      <c r="BJ324" s="178"/>
      <c r="BK324" s="178"/>
      <c r="BL324" s="178"/>
      <c r="BM324" s="178"/>
    </row>
    <row r="325" spans="1:65" s="161" customFormat="1" ht="14.25" customHeight="1">
      <c r="A325" s="178"/>
      <c r="B325" s="191"/>
      <c r="C325" s="191"/>
      <c r="D325" s="191"/>
      <c r="E325" s="191"/>
      <c r="F325" s="474" t="s">
        <v>3529</v>
      </c>
      <c r="G325" s="475">
        <f t="shared" si="116"/>
        <v>66</v>
      </c>
      <c r="H325" s="485">
        <v>36</v>
      </c>
      <c r="I325" s="485">
        <v>30</v>
      </c>
      <c r="J325" s="485">
        <v>44</v>
      </c>
      <c r="K325" s="190"/>
      <c r="L325" s="42"/>
      <c r="M325" s="42"/>
      <c r="N325" s="42"/>
      <c r="O325" s="42"/>
      <c r="P325" s="190"/>
      <c r="Q325" s="178"/>
      <c r="R325" s="178"/>
      <c r="S325" s="178"/>
      <c r="T325" s="178"/>
      <c r="U325" s="190"/>
      <c r="V325" s="191"/>
      <c r="W325" s="191"/>
      <c r="X325" s="191"/>
      <c r="Y325" s="191"/>
      <c r="Z325" s="190"/>
      <c r="AA325" s="191"/>
      <c r="AB325" s="191"/>
      <c r="AC325" s="191"/>
      <c r="AD325" s="191"/>
      <c r="AE325" s="190"/>
      <c r="AF325" s="178"/>
      <c r="AG325" s="178"/>
      <c r="AH325" s="178"/>
      <c r="AI325" s="178"/>
      <c r="AJ325" s="178"/>
      <c r="AK325" s="178"/>
      <c r="AL325" s="178"/>
      <c r="AM325" s="178"/>
      <c r="AN325" s="178"/>
      <c r="AO325" s="190"/>
      <c r="AP325" s="191"/>
      <c r="AQ325" s="191"/>
      <c r="AR325" s="191"/>
      <c r="AS325" s="191"/>
      <c r="AT325" s="191"/>
      <c r="AU325" s="191"/>
      <c r="AV325" s="190"/>
      <c r="AW325" s="178"/>
      <c r="AX325" s="178"/>
      <c r="AY325" s="190"/>
      <c r="AZ325" s="178"/>
      <c r="BA325" s="178"/>
      <c r="BB325" s="178"/>
      <c r="BC325" s="178"/>
      <c r="BD325" s="178"/>
      <c r="BE325" s="178"/>
      <c r="BF325" s="178"/>
      <c r="BG325" s="178"/>
      <c r="BH325" s="178"/>
      <c r="BI325" s="178"/>
      <c r="BJ325" s="178"/>
      <c r="BK325" s="178"/>
      <c r="BL325" s="178"/>
      <c r="BM325" s="178"/>
    </row>
    <row r="326" spans="1:65" s="161" customFormat="1" ht="14.25" customHeight="1">
      <c r="A326" s="178"/>
      <c r="B326" s="191"/>
      <c r="C326" s="191"/>
      <c r="D326" s="191"/>
      <c r="E326" s="191"/>
      <c r="F326" s="474" t="s">
        <v>651</v>
      </c>
      <c r="G326" s="475">
        <f t="shared" si="116"/>
        <v>85</v>
      </c>
      <c r="H326" s="485">
        <v>40</v>
      </c>
      <c r="I326" s="485">
        <v>45</v>
      </c>
      <c r="J326" s="485">
        <v>52</v>
      </c>
      <c r="K326" s="190"/>
      <c r="L326" s="42"/>
      <c r="M326" s="42"/>
      <c r="N326" s="42"/>
      <c r="O326" s="42"/>
      <c r="P326" s="190"/>
      <c r="Q326" s="178"/>
      <c r="R326" s="178"/>
      <c r="S326" s="178"/>
      <c r="T326" s="178"/>
      <c r="U326" s="190"/>
      <c r="V326" s="191"/>
      <c r="W326" s="191"/>
      <c r="X326" s="191"/>
      <c r="Y326" s="191"/>
      <c r="Z326" s="190"/>
      <c r="AA326" s="191"/>
      <c r="AB326" s="191"/>
      <c r="AC326" s="191"/>
      <c r="AD326" s="191"/>
      <c r="AE326" s="190"/>
      <c r="AF326" s="178"/>
      <c r="AG326" s="178"/>
      <c r="AH326" s="178"/>
      <c r="AI326" s="178"/>
      <c r="AJ326" s="178"/>
      <c r="AK326" s="178"/>
      <c r="AL326" s="178"/>
      <c r="AM326" s="178"/>
      <c r="AN326" s="178"/>
      <c r="AO326" s="190"/>
      <c r="AP326" s="191"/>
      <c r="AQ326" s="191"/>
      <c r="AR326" s="191"/>
      <c r="AS326" s="191"/>
      <c r="AT326" s="191"/>
      <c r="AU326" s="191"/>
      <c r="AV326" s="190"/>
      <c r="AW326" s="178"/>
      <c r="AX326" s="178"/>
      <c r="AY326" s="190"/>
      <c r="AZ326" s="178"/>
      <c r="BA326" s="178"/>
      <c r="BB326" s="178"/>
      <c r="BC326" s="178"/>
      <c r="BD326" s="178"/>
      <c r="BE326" s="178"/>
      <c r="BF326" s="178"/>
      <c r="BG326" s="178"/>
      <c r="BH326" s="178"/>
      <c r="BI326" s="178"/>
      <c r="BJ326" s="178"/>
      <c r="BK326" s="178"/>
      <c r="BL326" s="178"/>
      <c r="BM326" s="178"/>
    </row>
    <row r="327" spans="1:65" s="161" customFormat="1" ht="14.25" customHeight="1">
      <c r="A327" s="178"/>
      <c r="B327" s="191"/>
      <c r="C327" s="191"/>
      <c r="D327" s="191"/>
      <c r="E327" s="191"/>
      <c r="F327" s="474" t="s">
        <v>652</v>
      </c>
      <c r="G327" s="475">
        <f t="shared" ref="G327:G390" si="120">SUM(H327:I327)</f>
        <v>144</v>
      </c>
      <c r="H327" s="485">
        <v>59</v>
      </c>
      <c r="I327" s="485">
        <v>85</v>
      </c>
      <c r="J327" s="485">
        <v>94</v>
      </c>
      <c r="K327" s="190"/>
      <c r="L327" s="42"/>
      <c r="M327" s="42"/>
      <c r="N327" s="42"/>
      <c r="O327" s="42"/>
      <c r="P327" s="190"/>
      <c r="Q327" s="178"/>
      <c r="R327" s="178"/>
      <c r="S327" s="178"/>
      <c r="T327" s="178"/>
      <c r="U327" s="190"/>
      <c r="V327" s="191"/>
      <c r="W327" s="191"/>
      <c r="X327" s="191"/>
      <c r="Y327" s="191"/>
      <c r="Z327" s="190"/>
      <c r="AA327" s="191"/>
      <c r="AB327" s="191"/>
      <c r="AC327" s="191"/>
      <c r="AD327" s="191"/>
      <c r="AE327" s="190"/>
      <c r="AF327" s="178"/>
      <c r="AG327" s="178"/>
      <c r="AH327" s="178"/>
      <c r="AI327" s="178"/>
      <c r="AJ327" s="178"/>
      <c r="AK327" s="178"/>
      <c r="AL327" s="178"/>
      <c r="AM327" s="178"/>
      <c r="AN327" s="178"/>
      <c r="AO327" s="190"/>
      <c r="AP327" s="191"/>
      <c r="AQ327" s="191"/>
      <c r="AR327" s="191"/>
      <c r="AS327" s="191"/>
      <c r="AT327" s="191"/>
      <c r="AU327" s="191"/>
      <c r="AV327" s="190"/>
      <c r="AW327" s="178"/>
      <c r="AX327" s="178"/>
      <c r="AY327" s="190"/>
      <c r="AZ327" s="178"/>
      <c r="BA327" s="178"/>
      <c r="BB327" s="178"/>
      <c r="BC327" s="178"/>
      <c r="BD327" s="178"/>
      <c r="BE327" s="178"/>
      <c r="BF327" s="178"/>
      <c r="BG327" s="178"/>
      <c r="BH327" s="178"/>
      <c r="BI327" s="178"/>
      <c r="BJ327" s="178"/>
      <c r="BK327" s="178"/>
      <c r="BL327" s="178"/>
      <c r="BM327" s="178"/>
    </row>
    <row r="328" spans="1:65" s="161" customFormat="1" ht="14.25" customHeight="1">
      <c r="A328" s="178"/>
      <c r="B328" s="191"/>
      <c r="C328" s="191"/>
      <c r="D328" s="191"/>
      <c r="E328" s="191"/>
      <c r="F328" s="474" t="s">
        <v>4245</v>
      </c>
      <c r="G328" s="475">
        <f t="shared" si="120"/>
        <v>75</v>
      </c>
      <c r="H328" s="485">
        <v>36</v>
      </c>
      <c r="I328" s="485">
        <v>39</v>
      </c>
      <c r="J328" s="485">
        <v>47</v>
      </c>
      <c r="K328" s="190"/>
      <c r="L328" s="42"/>
      <c r="M328" s="42"/>
      <c r="N328" s="42"/>
      <c r="O328" s="42"/>
      <c r="P328" s="190"/>
      <c r="Q328" s="178"/>
      <c r="R328" s="178"/>
      <c r="S328" s="178"/>
      <c r="T328" s="178"/>
      <c r="U328" s="190"/>
      <c r="V328" s="191"/>
      <c r="W328" s="191"/>
      <c r="X328" s="191"/>
      <c r="Y328" s="191"/>
      <c r="Z328" s="190"/>
      <c r="AA328" s="191"/>
      <c r="AB328" s="191"/>
      <c r="AC328" s="191"/>
      <c r="AD328" s="191"/>
      <c r="AE328" s="190"/>
      <c r="AF328" s="178"/>
      <c r="AG328" s="178"/>
      <c r="AH328" s="178"/>
      <c r="AI328" s="178"/>
      <c r="AJ328" s="178"/>
      <c r="AK328" s="178"/>
      <c r="AL328" s="178"/>
      <c r="AM328" s="178"/>
      <c r="AN328" s="178"/>
      <c r="AO328" s="190"/>
      <c r="AP328" s="191"/>
      <c r="AQ328" s="191"/>
      <c r="AR328" s="191"/>
      <c r="AS328" s="191"/>
      <c r="AT328" s="191"/>
      <c r="AU328" s="191"/>
      <c r="AV328" s="190"/>
      <c r="AW328" s="178"/>
      <c r="AX328" s="178"/>
      <c r="AY328" s="190"/>
      <c r="AZ328" s="178"/>
      <c r="BA328" s="178"/>
      <c r="BB328" s="178"/>
      <c r="BC328" s="178"/>
      <c r="BD328" s="178"/>
      <c r="BE328" s="178"/>
      <c r="BF328" s="178"/>
      <c r="BG328" s="178"/>
      <c r="BH328" s="178"/>
      <c r="BI328" s="178"/>
      <c r="BJ328" s="178"/>
      <c r="BK328" s="178"/>
      <c r="BL328" s="178"/>
      <c r="BM328" s="178"/>
    </row>
    <row r="329" spans="1:65" s="161" customFormat="1" ht="14.25" customHeight="1">
      <c r="A329" s="178"/>
      <c r="B329" s="191"/>
      <c r="C329" s="191"/>
      <c r="D329" s="191"/>
      <c r="E329" s="191"/>
      <c r="F329" s="474" t="s">
        <v>4254</v>
      </c>
      <c r="G329" s="475">
        <f t="shared" si="120"/>
        <v>133</v>
      </c>
      <c r="H329" s="485">
        <v>65</v>
      </c>
      <c r="I329" s="485">
        <v>68</v>
      </c>
      <c r="J329" s="485">
        <v>91</v>
      </c>
      <c r="K329" s="190"/>
      <c r="L329" s="42"/>
      <c r="M329" s="42"/>
      <c r="N329" s="42"/>
      <c r="O329" s="42"/>
      <c r="P329" s="190"/>
      <c r="Q329" s="178"/>
      <c r="R329" s="178"/>
      <c r="S329" s="178"/>
      <c r="T329" s="178"/>
      <c r="U329" s="190"/>
      <c r="V329" s="191"/>
      <c r="W329" s="191"/>
      <c r="X329" s="191"/>
      <c r="Y329" s="191"/>
      <c r="Z329" s="190"/>
      <c r="AA329" s="191"/>
      <c r="AB329" s="191"/>
      <c r="AC329" s="191"/>
      <c r="AD329" s="191"/>
      <c r="AE329" s="190"/>
      <c r="AF329" s="178"/>
      <c r="AG329" s="178"/>
      <c r="AH329" s="178"/>
      <c r="AI329" s="178"/>
      <c r="AJ329" s="178"/>
      <c r="AK329" s="178"/>
      <c r="AL329" s="178"/>
      <c r="AM329" s="178"/>
      <c r="AN329" s="178"/>
      <c r="AO329" s="190"/>
      <c r="AP329" s="191"/>
      <c r="AQ329" s="191"/>
      <c r="AR329" s="191"/>
      <c r="AS329" s="191"/>
      <c r="AT329" s="191"/>
      <c r="AU329" s="191"/>
      <c r="AV329" s="190"/>
      <c r="AW329" s="178"/>
      <c r="AX329" s="178"/>
      <c r="AY329" s="190"/>
      <c r="AZ329" s="178"/>
      <c r="BA329" s="178"/>
      <c r="BB329" s="178"/>
      <c r="BC329" s="178"/>
      <c r="BD329" s="178"/>
      <c r="BE329" s="178"/>
      <c r="BF329" s="178"/>
      <c r="BG329" s="178"/>
      <c r="BH329" s="178"/>
      <c r="BI329" s="178"/>
      <c r="BJ329" s="178"/>
      <c r="BK329" s="178"/>
      <c r="BL329" s="178"/>
      <c r="BM329" s="178"/>
    </row>
    <row r="330" spans="1:65" s="161" customFormat="1" ht="14.25" customHeight="1">
      <c r="A330" s="178"/>
      <c r="B330" s="191"/>
      <c r="C330" s="191"/>
      <c r="D330" s="191"/>
      <c r="E330" s="191"/>
      <c r="F330" s="474" t="s">
        <v>4837</v>
      </c>
      <c r="G330" s="475">
        <f t="shared" si="120"/>
        <v>60</v>
      </c>
      <c r="H330" s="485">
        <v>33</v>
      </c>
      <c r="I330" s="485">
        <v>27</v>
      </c>
      <c r="J330" s="485">
        <v>33</v>
      </c>
      <c r="K330" s="190"/>
      <c r="L330" s="42"/>
      <c r="M330" s="42"/>
      <c r="N330" s="42"/>
      <c r="O330" s="42"/>
      <c r="P330" s="190"/>
      <c r="Q330" s="178"/>
      <c r="R330" s="178"/>
      <c r="S330" s="178"/>
      <c r="T330" s="178"/>
      <c r="U330" s="190"/>
      <c r="V330" s="191"/>
      <c r="W330" s="191"/>
      <c r="X330" s="191"/>
      <c r="Y330" s="191"/>
      <c r="Z330" s="190"/>
      <c r="AA330" s="191"/>
      <c r="AB330" s="191"/>
      <c r="AC330" s="191"/>
      <c r="AD330" s="191"/>
      <c r="AE330" s="190"/>
      <c r="AF330" s="178"/>
      <c r="AG330" s="178"/>
      <c r="AH330" s="178"/>
      <c r="AI330" s="178"/>
      <c r="AJ330" s="178"/>
      <c r="AK330" s="178"/>
      <c r="AL330" s="178"/>
      <c r="AM330" s="178"/>
      <c r="AN330" s="178"/>
      <c r="AO330" s="190"/>
      <c r="AP330" s="191"/>
      <c r="AQ330" s="191"/>
      <c r="AR330" s="191"/>
      <c r="AS330" s="191"/>
      <c r="AT330" s="191"/>
      <c r="AU330" s="191"/>
      <c r="AV330" s="190"/>
      <c r="AW330" s="178"/>
      <c r="AX330" s="178"/>
      <c r="AY330" s="190"/>
      <c r="AZ330" s="178"/>
      <c r="BA330" s="178"/>
      <c r="BB330" s="178"/>
      <c r="BC330" s="178"/>
      <c r="BD330" s="178"/>
      <c r="BE330" s="178"/>
      <c r="BF330" s="178"/>
      <c r="BG330" s="178"/>
      <c r="BH330" s="178"/>
      <c r="BI330" s="178"/>
      <c r="BJ330" s="178"/>
      <c r="BK330" s="178"/>
      <c r="BL330" s="178"/>
      <c r="BM330" s="178"/>
    </row>
    <row r="331" spans="1:65" s="161" customFormat="1" ht="14.25" customHeight="1">
      <c r="A331" s="178"/>
      <c r="B331" s="191"/>
      <c r="C331" s="191"/>
      <c r="D331" s="191"/>
      <c r="E331" s="191"/>
      <c r="F331" s="474" t="s">
        <v>4838</v>
      </c>
      <c r="G331" s="475">
        <f t="shared" si="120"/>
        <v>100</v>
      </c>
      <c r="H331" s="485">
        <v>46</v>
      </c>
      <c r="I331" s="485">
        <v>54</v>
      </c>
      <c r="J331" s="485">
        <v>53</v>
      </c>
      <c r="K331" s="190"/>
      <c r="L331" s="42"/>
      <c r="M331" s="42"/>
      <c r="N331" s="42"/>
      <c r="O331" s="42"/>
      <c r="P331" s="190"/>
      <c r="Q331" s="178"/>
      <c r="R331" s="178"/>
      <c r="S331" s="178"/>
      <c r="T331" s="178"/>
      <c r="U331" s="190"/>
      <c r="V331" s="191"/>
      <c r="W331" s="191"/>
      <c r="X331" s="191"/>
      <c r="Y331" s="191"/>
      <c r="Z331" s="190"/>
      <c r="AA331" s="191"/>
      <c r="AB331" s="191"/>
      <c r="AC331" s="191"/>
      <c r="AD331" s="191"/>
      <c r="AE331" s="190"/>
      <c r="AF331" s="178"/>
      <c r="AG331" s="178"/>
      <c r="AH331" s="178"/>
      <c r="AI331" s="178"/>
      <c r="AJ331" s="178"/>
      <c r="AK331" s="178"/>
      <c r="AL331" s="178"/>
      <c r="AM331" s="178"/>
      <c r="AN331" s="178"/>
      <c r="AO331" s="190"/>
      <c r="AP331" s="191"/>
      <c r="AQ331" s="191"/>
      <c r="AR331" s="191"/>
      <c r="AS331" s="191"/>
      <c r="AT331" s="191"/>
      <c r="AU331" s="191"/>
      <c r="AV331" s="190"/>
      <c r="AW331" s="178"/>
      <c r="AX331" s="178"/>
      <c r="AY331" s="190"/>
      <c r="AZ331" s="178"/>
      <c r="BA331" s="178"/>
      <c r="BB331" s="178"/>
      <c r="BC331" s="178"/>
      <c r="BD331" s="178"/>
      <c r="BE331" s="178"/>
      <c r="BF331" s="178"/>
      <c r="BG331" s="178"/>
      <c r="BH331" s="178"/>
      <c r="BI331" s="178"/>
      <c r="BJ331" s="178"/>
      <c r="BK331" s="178"/>
      <c r="BL331" s="178"/>
      <c r="BM331" s="178"/>
    </row>
    <row r="332" spans="1:65" s="161" customFormat="1" ht="14.25" customHeight="1">
      <c r="A332" s="178"/>
      <c r="B332" s="191"/>
      <c r="C332" s="191"/>
      <c r="D332" s="191"/>
      <c r="E332" s="191"/>
      <c r="F332" s="474" t="s">
        <v>4839</v>
      </c>
      <c r="G332" s="475">
        <f t="shared" si="120"/>
        <v>98</v>
      </c>
      <c r="H332" s="485">
        <v>48</v>
      </c>
      <c r="I332" s="485">
        <v>50</v>
      </c>
      <c r="J332" s="485">
        <v>49</v>
      </c>
      <c r="K332" s="190"/>
      <c r="L332" s="42"/>
      <c r="M332" s="42"/>
      <c r="N332" s="42"/>
      <c r="O332" s="42"/>
      <c r="P332" s="190"/>
      <c r="Q332" s="178"/>
      <c r="R332" s="178"/>
      <c r="S332" s="178"/>
      <c r="T332" s="178"/>
      <c r="U332" s="190"/>
      <c r="V332" s="191"/>
      <c r="W332" s="191"/>
      <c r="X332" s="191"/>
      <c r="Y332" s="191"/>
      <c r="Z332" s="190"/>
      <c r="AA332" s="191"/>
      <c r="AB332" s="191"/>
      <c r="AC332" s="191"/>
      <c r="AD332" s="191"/>
      <c r="AE332" s="190"/>
      <c r="AF332" s="178"/>
      <c r="AG332" s="178"/>
      <c r="AH332" s="178"/>
      <c r="AI332" s="178"/>
      <c r="AJ332" s="178"/>
      <c r="AK332" s="178"/>
      <c r="AL332" s="178"/>
      <c r="AM332" s="178"/>
      <c r="AN332" s="178"/>
      <c r="AO332" s="190"/>
      <c r="AP332" s="191"/>
      <c r="AQ332" s="191"/>
      <c r="AR332" s="191"/>
      <c r="AS332" s="191"/>
      <c r="AT332" s="191"/>
      <c r="AU332" s="191"/>
      <c r="AV332" s="190"/>
      <c r="AW332" s="178"/>
      <c r="AX332" s="178"/>
      <c r="AY332" s="190"/>
      <c r="AZ332" s="178"/>
      <c r="BA332" s="178"/>
      <c r="BB332" s="178"/>
      <c r="BC332" s="178"/>
      <c r="BD332" s="178"/>
      <c r="BE332" s="178"/>
      <c r="BF332" s="178"/>
      <c r="BG332" s="178"/>
      <c r="BH332" s="178"/>
      <c r="BI332" s="178"/>
      <c r="BJ332" s="178"/>
      <c r="BK332" s="178"/>
      <c r="BL332" s="178"/>
      <c r="BM332" s="178"/>
    </row>
    <row r="333" spans="1:65" s="161" customFormat="1" ht="14.25" customHeight="1">
      <c r="A333" s="178"/>
      <c r="B333" s="191"/>
      <c r="C333" s="191"/>
      <c r="D333" s="191"/>
      <c r="E333" s="191"/>
      <c r="F333" s="478" t="s">
        <v>468</v>
      </c>
      <c r="G333" s="479">
        <f t="shared" si="120"/>
        <v>3738</v>
      </c>
      <c r="H333" s="491">
        <f>SUM(H334:H371)</f>
        <v>1818</v>
      </c>
      <c r="I333" s="491">
        <f t="shared" ref="I333:J333" si="121">SUM(I334:I371)</f>
        <v>1920</v>
      </c>
      <c r="J333" s="492">
        <f t="shared" si="121"/>
        <v>2208</v>
      </c>
      <c r="K333" s="190"/>
      <c r="L333" s="42"/>
      <c r="M333" s="42"/>
      <c r="N333" s="42"/>
      <c r="O333" s="42"/>
      <c r="P333" s="190"/>
      <c r="Q333" s="178"/>
      <c r="R333" s="178"/>
      <c r="S333" s="178"/>
      <c r="T333" s="178"/>
      <c r="U333" s="190"/>
      <c r="V333" s="191"/>
      <c r="W333" s="191"/>
      <c r="X333" s="191"/>
      <c r="Y333" s="191"/>
      <c r="Z333" s="190"/>
      <c r="AA333" s="191"/>
      <c r="AB333" s="191"/>
      <c r="AC333" s="191"/>
      <c r="AD333" s="191"/>
      <c r="AE333" s="190"/>
      <c r="AF333" s="178"/>
      <c r="AG333" s="178"/>
      <c r="AH333" s="178"/>
      <c r="AI333" s="178"/>
      <c r="AJ333" s="178"/>
      <c r="AK333" s="178"/>
      <c r="AL333" s="178"/>
      <c r="AM333" s="178"/>
      <c r="AN333" s="178"/>
      <c r="AO333" s="190"/>
      <c r="AP333" s="191"/>
      <c r="AQ333" s="191"/>
      <c r="AR333" s="191"/>
      <c r="AS333" s="191"/>
      <c r="AT333" s="191"/>
      <c r="AU333" s="191"/>
      <c r="AV333" s="190"/>
      <c r="AW333" s="178"/>
      <c r="AX333" s="178"/>
      <c r="AY333" s="190"/>
      <c r="AZ333" s="178"/>
      <c r="BA333" s="178"/>
      <c r="BB333" s="178"/>
      <c r="BC333" s="178"/>
      <c r="BD333" s="178"/>
      <c r="BE333" s="178"/>
      <c r="BF333" s="178"/>
      <c r="BG333" s="178"/>
      <c r="BH333" s="178"/>
      <c r="BI333" s="178"/>
      <c r="BJ333" s="178"/>
      <c r="BK333" s="178"/>
      <c r="BL333" s="178"/>
      <c r="BM333" s="178"/>
    </row>
    <row r="334" spans="1:65" s="161" customFormat="1" ht="14.25" customHeight="1">
      <c r="A334" s="178"/>
      <c r="B334" s="191"/>
      <c r="C334" s="191"/>
      <c r="D334" s="191"/>
      <c r="E334" s="191"/>
      <c r="F334" s="474" t="s">
        <v>4840</v>
      </c>
      <c r="G334" s="493">
        <f t="shared" si="120"/>
        <v>134</v>
      </c>
      <c r="H334" s="485">
        <v>63</v>
      </c>
      <c r="I334" s="485">
        <v>71</v>
      </c>
      <c r="J334" s="485">
        <v>76</v>
      </c>
      <c r="K334" s="190"/>
      <c r="L334" s="42"/>
      <c r="M334" s="42"/>
      <c r="N334" s="42"/>
      <c r="O334" s="42"/>
      <c r="P334" s="190"/>
      <c r="Q334" s="178"/>
      <c r="R334" s="178"/>
      <c r="S334" s="178"/>
      <c r="T334" s="178"/>
      <c r="U334" s="190"/>
      <c r="V334" s="191"/>
      <c r="W334" s="191"/>
      <c r="X334" s="191"/>
      <c r="Y334" s="191"/>
      <c r="Z334" s="190"/>
      <c r="AA334" s="191"/>
      <c r="AB334" s="191"/>
      <c r="AC334" s="191"/>
      <c r="AD334" s="191"/>
      <c r="AE334" s="190"/>
      <c r="AF334" s="178"/>
      <c r="AG334" s="178"/>
      <c r="AH334" s="178"/>
      <c r="AI334" s="178"/>
      <c r="AJ334" s="178"/>
      <c r="AK334" s="178"/>
      <c r="AL334" s="178"/>
      <c r="AM334" s="178"/>
      <c r="AN334" s="178"/>
      <c r="AO334" s="190"/>
      <c r="AP334" s="191"/>
      <c r="AQ334" s="191"/>
      <c r="AR334" s="191"/>
      <c r="AS334" s="191"/>
      <c r="AT334" s="191"/>
      <c r="AU334" s="191"/>
      <c r="AV334" s="190"/>
      <c r="AW334" s="178"/>
      <c r="AX334" s="178"/>
      <c r="AY334" s="190"/>
      <c r="AZ334" s="178"/>
      <c r="BA334" s="178"/>
      <c r="BB334" s="178"/>
      <c r="BC334" s="178"/>
      <c r="BD334" s="178"/>
      <c r="BE334" s="178"/>
      <c r="BF334" s="178"/>
      <c r="BG334" s="178"/>
      <c r="BH334" s="178"/>
      <c r="BI334" s="178"/>
      <c r="BJ334" s="178"/>
      <c r="BK334" s="178"/>
      <c r="BL334" s="178"/>
      <c r="BM334" s="178"/>
    </row>
    <row r="335" spans="1:65" s="161" customFormat="1" ht="14.25" customHeight="1">
      <c r="A335" s="178"/>
      <c r="B335" s="191"/>
      <c r="C335" s="191"/>
      <c r="D335" s="191"/>
      <c r="E335" s="191"/>
      <c r="F335" s="474" t="s">
        <v>4841</v>
      </c>
      <c r="G335" s="493">
        <f t="shared" si="120"/>
        <v>491</v>
      </c>
      <c r="H335" s="485">
        <v>224</v>
      </c>
      <c r="I335" s="485">
        <v>267</v>
      </c>
      <c r="J335" s="485">
        <v>292</v>
      </c>
      <c r="K335" s="190"/>
      <c r="L335" s="42"/>
      <c r="M335" s="42"/>
      <c r="N335" s="42"/>
      <c r="O335" s="42"/>
      <c r="P335" s="190"/>
      <c r="Q335" s="178"/>
      <c r="R335" s="178"/>
      <c r="S335" s="178"/>
      <c r="T335" s="178"/>
      <c r="U335" s="190"/>
      <c r="V335" s="191"/>
      <c r="W335" s="191"/>
      <c r="X335" s="191"/>
      <c r="Y335" s="191"/>
      <c r="Z335" s="190"/>
      <c r="AA335" s="191"/>
      <c r="AB335" s="191"/>
      <c r="AC335" s="191"/>
      <c r="AD335" s="191"/>
      <c r="AE335" s="190"/>
      <c r="AF335" s="178"/>
      <c r="AG335" s="178"/>
      <c r="AH335" s="178"/>
      <c r="AI335" s="178"/>
      <c r="AJ335" s="178"/>
      <c r="AK335" s="178"/>
      <c r="AL335" s="178"/>
      <c r="AM335" s="178"/>
      <c r="AN335" s="178"/>
      <c r="AO335" s="190"/>
      <c r="AP335" s="191"/>
      <c r="AQ335" s="191"/>
      <c r="AR335" s="191"/>
      <c r="AS335" s="191"/>
      <c r="AT335" s="191"/>
      <c r="AU335" s="191"/>
      <c r="AV335" s="190"/>
      <c r="AW335" s="178"/>
      <c r="AX335" s="178"/>
      <c r="AY335" s="190"/>
      <c r="AZ335" s="178"/>
      <c r="BA335" s="178"/>
      <c r="BB335" s="178"/>
      <c r="BC335" s="178"/>
      <c r="BD335" s="178"/>
      <c r="BE335" s="178"/>
      <c r="BF335" s="178"/>
      <c r="BG335" s="178"/>
      <c r="BH335" s="178"/>
      <c r="BI335" s="178"/>
      <c r="BJ335" s="178"/>
      <c r="BK335" s="178"/>
      <c r="BL335" s="178"/>
      <c r="BM335" s="178"/>
    </row>
    <row r="336" spans="1:65" s="161" customFormat="1" ht="14.25" customHeight="1">
      <c r="A336" s="178"/>
      <c r="B336" s="191"/>
      <c r="C336" s="191"/>
      <c r="D336" s="191"/>
      <c r="E336" s="191"/>
      <c r="F336" s="474" t="s">
        <v>4842</v>
      </c>
      <c r="G336" s="493">
        <f t="shared" si="120"/>
        <v>90</v>
      </c>
      <c r="H336" s="485">
        <v>44</v>
      </c>
      <c r="I336" s="485">
        <v>46</v>
      </c>
      <c r="J336" s="485">
        <v>57</v>
      </c>
      <c r="K336" s="190"/>
      <c r="L336" s="42"/>
      <c r="M336" s="42"/>
      <c r="N336" s="42"/>
      <c r="O336" s="42"/>
      <c r="P336" s="190"/>
      <c r="Q336" s="178"/>
      <c r="R336" s="178"/>
      <c r="S336" s="178"/>
      <c r="T336" s="178"/>
      <c r="U336" s="190"/>
      <c r="V336" s="191"/>
      <c r="W336" s="191"/>
      <c r="X336" s="191"/>
      <c r="Y336" s="191"/>
      <c r="Z336" s="190"/>
      <c r="AA336" s="191"/>
      <c r="AB336" s="191"/>
      <c r="AC336" s="191"/>
      <c r="AD336" s="191"/>
      <c r="AE336" s="190"/>
      <c r="AF336" s="178"/>
      <c r="AG336" s="178"/>
      <c r="AH336" s="178"/>
      <c r="AI336" s="178"/>
      <c r="AJ336" s="178"/>
      <c r="AK336" s="178"/>
      <c r="AL336" s="178"/>
      <c r="AM336" s="178"/>
      <c r="AN336" s="178"/>
      <c r="AO336" s="190"/>
      <c r="AP336" s="191"/>
      <c r="AQ336" s="191"/>
      <c r="AR336" s="191"/>
      <c r="AS336" s="191"/>
      <c r="AT336" s="191"/>
      <c r="AU336" s="191"/>
      <c r="AV336" s="190"/>
      <c r="AW336" s="178"/>
      <c r="AX336" s="178"/>
      <c r="AY336" s="190"/>
      <c r="AZ336" s="178"/>
      <c r="BA336" s="178"/>
      <c r="BB336" s="178"/>
      <c r="BC336" s="178"/>
      <c r="BD336" s="178"/>
      <c r="BE336" s="178"/>
      <c r="BF336" s="178"/>
      <c r="BG336" s="178"/>
      <c r="BH336" s="178"/>
      <c r="BI336" s="178"/>
      <c r="BJ336" s="178"/>
      <c r="BK336" s="178"/>
      <c r="BL336" s="178"/>
      <c r="BM336" s="178"/>
    </row>
    <row r="337" spans="1:65" s="161" customFormat="1" ht="14.25" customHeight="1">
      <c r="A337" s="178"/>
      <c r="B337" s="191"/>
      <c r="C337" s="191"/>
      <c r="D337" s="191"/>
      <c r="E337" s="191"/>
      <c r="F337" s="474" t="s">
        <v>4843</v>
      </c>
      <c r="G337" s="493">
        <f t="shared" si="120"/>
        <v>166</v>
      </c>
      <c r="H337" s="485">
        <v>82</v>
      </c>
      <c r="I337" s="485">
        <v>84</v>
      </c>
      <c r="J337" s="485">
        <v>89</v>
      </c>
      <c r="K337" s="190"/>
      <c r="L337" s="42"/>
      <c r="M337" s="42"/>
      <c r="N337" s="42"/>
      <c r="O337" s="42"/>
      <c r="P337" s="190"/>
      <c r="Q337" s="178"/>
      <c r="R337" s="178"/>
      <c r="S337" s="178"/>
      <c r="T337" s="178"/>
      <c r="U337" s="190"/>
      <c r="V337" s="191"/>
      <c r="W337" s="191"/>
      <c r="X337" s="191"/>
      <c r="Y337" s="191"/>
      <c r="Z337" s="190"/>
      <c r="AA337" s="191"/>
      <c r="AB337" s="191"/>
      <c r="AC337" s="191"/>
      <c r="AD337" s="191"/>
      <c r="AE337" s="190"/>
      <c r="AF337" s="178"/>
      <c r="AG337" s="178"/>
      <c r="AH337" s="178"/>
      <c r="AI337" s="178"/>
      <c r="AJ337" s="178"/>
      <c r="AK337" s="178"/>
      <c r="AL337" s="178"/>
      <c r="AM337" s="178"/>
      <c r="AN337" s="178"/>
      <c r="AO337" s="190"/>
      <c r="AP337" s="191"/>
      <c r="AQ337" s="191"/>
      <c r="AR337" s="191"/>
      <c r="AS337" s="191"/>
      <c r="AT337" s="191"/>
      <c r="AU337" s="191"/>
      <c r="AV337" s="190"/>
      <c r="AW337" s="178"/>
      <c r="AX337" s="178"/>
      <c r="AY337" s="190"/>
      <c r="AZ337" s="178"/>
      <c r="BA337" s="178"/>
      <c r="BB337" s="178"/>
      <c r="BC337" s="178"/>
      <c r="BD337" s="178"/>
      <c r="BE337" s="178"/>
      <c r="BF337" s="178"/>
      <c r="BG337" s="178"/>
      <c r="BH337" s="178"/>
      <c r="BI337" s="178"/>
      <c r="BJ337" s="178"/>
      <c r="BK337" s="178"/>
      <c r="BL337" s="178"/>
      <c r="BM337" s="178"/>
    </row>
    <row r="338" spans="1:65" s="161" customFormat="1" ht="14.25" customHeight="1">
      <c r="A338" s="178"/>
      <c r="B338" s="191"/>
      <c r="C338" s="191"/>
      <c r="D338" s="191"/>
      <c r="E338" s="191"/>
      <c r="F338" s="474" t="s">
        <v>4844</v>
      </c>
      <c r="G338" s="493">
        <f t="shared" si="120"/>
        <v>153</v>
      </c>
      <c r="H338" s="485">
        <v>82</v>
      </c>
      <c r="I338" s="485">
        <v>71</v>
      </c>
      <c r="J338" s="485">
        <v>89</v>
      </c>
      <c r="K338" s="190"/>
      <c r="L338" s="42"/>
      <c r="M338" s="42"/>
      <c r="N338" s="42"/>
      <c r="O338" s="42"/>
      <c r="P338" s="190"/>
      <c r="Q338" s="178"/>
      <c r="R338" s="178"/>
      <c r="S338" s="178"/>
      <c r="T338" s="178"/>
      <c r="U338" s="190"/>
      <c r="V338" s="191"/>
      <c r="W338" s="191"/>
      <c r="X338" s="191"/>
      <c r="Y338" s="191"/>
      <c r="Z338" s="190"/>
      <c r="AA338" s="191"/>
      <c r="AB338" s="191"/>
      <c r="AC338" s="191"/>
      <c r="AD338" s="191"/>
      <c r="AE338" s="190"/>
      <c r="AF338" s="178"/>
      <c r="AG338" s="178"/>
      <c r="AH338" s="178"/>
      <c r="AI338" s="178"/>
      <c r="AJ338" s="178"/>
      <c r="AK338" s="178"/>
      <c r="AL338" s="178"/>
      <c r="AM338" s="178"/>
      <c r="AN338" s="178"/>
      <c r="AO338" s="190"/>
      <c r="AP338" s="191"/>
      <c r="AQ338" s="191"/>
      <c r="AR338" s="191"/>
      <c r="AS338" s="191"/>
      <c r="AT338" s="191"/>
      <c r="AU338" s="191"/>
      <c r="AV338" s="190"/>
      <c r="AW338" s="178"/>
      <c r="AX338" s="178"/>
      <c r="AY338" s="190"/>
      <c r="AZ338" s="178"/>
      <c r="BA338" s="178"/>
      <c r="BB338" s="178"/>
      <c r="BC338" s="178"/>
      <c r="BD338" s="178"/>
      <c r="BE338" s="178"/>
      <c r="BF338" s="178"/>
      <c r="BG338" s="178"/>
      <c r="BH338" s="178"/>
      <c r="BI338" s="178"/>
      <c r="BJ338" s="178"/>
      <c r="BK338" s="178"/>
      <c r="BL338" s="178"/>
      <c r="BM338" s="178"/>
    </row>
    <row r="339" spans="1:65" s="161" customFormat="1" ht="14.25" customHeight="1">
      <c r="A339" s="178"/>
      <c r="B339" s="191"/>
      <c r="C339" s="191"/>
      <c r="D339" s="191"/>
      <c r="E339" s="191"/>
      <c r="F339" s="474" t="s">
        <v>4845</v>
      </c>
      <c r="G339" s="493">
        <f t="shared" si="120"/>
        <v>95</v>
      </c>
      <c r="H339" s="485">
        <v>48</v>
      </c>
      <c r="I339" s="485">
        <v>47</v>
      </c>
      <c r="J339" s="485">
        <v>58</v>
      </c>
      <c r="K339" s="190"/>
      <c r="L339" s="42"/>
      <c r="M339" s="42"/>
      <c r="N339" s="42"/>
      <c r="O339" s="42"/>
      <c r="P339" s="190"/>
      <c r="Q339" s="178"/>
      <c r="R339" s="178"/>
      <c r="S339" s="178"/>
      <c r="T339" s="178"/>
      <c r="U339" s="190"/>
      <c r="V339" s="191"/>
      <c r="W339" s="191"/>
      <c r="X339" s="191"/>
      <c r="Y339" s="191"/>
      <c r="Z339" s="190"/>
      <c r="AA339" s="191"/>
      <c r="AB339" s="191"/>
      <c r="AC339" s="191"/>
      <c r="AD339" s="191"/>
      <c r="AE339" s="190"/>
      <c r="AF339" s="178"/>
      <c r="AG339" s="178"/>
      <c r="AH339" s="178"/>
      <c r="AI339" s="178"/>
      <c r="AJ339" s="178"/>
      <c r="AK339" s="178"/>
      <c r="AL339" s="178"/>
      <c r="AM339" s="178"/>
      <c r="AN339" s="178"/>
      <c r="AO339" s="190"/>
      <c r="AP339" s="191"/>
      <c r="AQ339" s="191"/>
      <c r="AR339" s="191"/>
      <c r="AS339" s="191"/>
      <c r="AT339" s="191"/>
      <c r="AU339" s="191"/>
      <c r="AV339" s="190"/>
      <c r="AW339" s="178"/>
      <c r="AX339" s="178"/>
      <c r="AY339" s="190"/>
      <c r="AZ339" s="178"/>
      <c r="BA339" s="178"/>
      <c r="BB339" s="178"/>
      <c r="BC339" s="178"/>
      <c r="BD339" s="178"/>
      <c r="BE339" s="178"/>
      <c r="BF339" s="178"/>
      <c r="BG339" s="178"/>
      <c r="BH339" s="178"/>
      <c r="BI339" s="178"/>
      <c r="BJ339" s="178"/>
      <c r="BK339" s="178"/>
      <c r="BL339" s="178"/>
      <c r="BM339" s="178"/>
    </row>
    <row r="340" spans="1:65" s="161" customFormat="1" ht="14.25" customHeight="1">
      <c r="A340" s="178"/>
      <c r="B340" s="191"/>
      <c r="C340" s="191"/>
      <c r="D340" s="191"/>
      <c r="E340" s="191"/>
      <c r="F340" s="474" t="s">
        <v>4846</v>
      </c>
      <c r="G340" s="493">
        <f t="shared" si="120"/>
        <v>72</v>
      </c>
      <c r="H340" s="485">
        <v>34</v>
      </c>
      <c r="I340" s="485">
        <v>38</v>
      </c>
      <c r="J340" s="485">
        <v>46</v>
      </c>
      <c r="K340" s="190"/>
      <c r="L340" s="42"/>
      <c r="M340" s="42"/>
      <c r="N340" s="42"/>
      <c r="O340" s="42"/>
      <c r="P340" s="190"/>
      <c r="Q340" s="178"/>
      <c r="R340" s="178"/>
      <c r="S340" s="178"/>
      <c r="T340" s="178"/>
      <c r="U340" s="190"/>
      <c r="V340" s="191"/>
      <c r="W340" s="191"/>
      <c r="X340" s="191"/>
      <c r="Y340" s="191"/>
      <c r="Z340" s="190"/>
      <c r="AA340" s="191"/>
      <c r="AB340" s="191"/>
      <c r="AC340" s="191"/>
      <c r="AD340" s="191"/>
      <c r="AE340" s="190"/>
      <c r="AF340" s="178"/>
      <c r="AG340" s="178"/>
      <c r="AH340" s="178"/>
      <c r="AI340" s="178"/>
      <c r="AJ340" s="178"/>
      <c r="AK340" s="178"/>
      <c r="AL340" s="178"/>
      <c r="AM340" s="178"/>
      <c r="AN340" s="178"/>
      <c r="AO340" s="190"/>
      <c r="AP340" s="191"/>
      <c r="AQ340" s="191"/>
      <c r="AR340" s="191"/>
      <c r="AS340" s="191"/>
      <c r="AT340" s="191"/>
      <c r="AU340" s="191"/>
      <c r="AV340" s="190"/>
      <c r="AW340" s="178"/>
      <c r="AX340" s="178"/>
      <c r="AY340" s="190"/>
      <c r="AZ340" s="178"/>
      <c r="BA340" s="178"/>
      <c r="BB340" s="178"/>
      <c r="BC340" s="178"/>
      <c r="BD340" s="178"/>
      <c r="BE340" s="178"/>
      <c r="BF340" s="178"/>
      <c r="BG340" s="178"/>
      <c r="BH340" s="178"/>
      <c r="BI340" s="178"/>
      <c r="BJ340" s="178"/>
      <c r="BK340" s="178"/>
      <c r="BL340" s="178"/>
      <c r="BM340" s="178"/>
    </row>
    <row r="341" spans="1:65" s="161" customFormat="1" ht="14.25" customHeight="1">
      <c r="A341" s="178"/>
      <c r="B341" s="191"/>
      <c r="C341" s="191"/>
      <c r="D341" s="191"/>
      <c r="E341" s="191"/>
      <c r="F341" s="474" t="s">
        <v>4847</v>
      </c>
      <c r="G341" s="493">
        <f t="shared" si="120"/>
        <v>104</v>
      </c>
      <c r="H341" s="485">
        <v>55</v>
      </c>
      <c r="I341" s="485">
        <v>49</v>
      </c>
      <c r="J341" s="485">
        <v>52</v>
      </c>
      <c r="K341" s="190"/>
      <c r="L341" s="42"/>
      <c r="M341" s="42"/>
      <c r="N341" s="42"/>
      <c r="O341" s="42"/>
      <c r="P341" s="190"/>
      <c r="Q341" s="178"/>
      <c r="R341" s="178"/>
      <c r="S341" s="178"/>
      <c r="T341" s="178"/>
      <c r="U341" s="190"/>
      <c r="V341" s="191"/>
      <c r="W341" s="191"/>
      <c r="X341" s="191"/>
      <c r="Y341" s="191"/>
      <c r="Z341" s="190"/>
      <c r="AA341" s="191"/>
      <c r="AB341" s="191"/>
      <c r="AC341" s="191"/>
      <c r="AD341" s="191"/>
      <c r="AE341" s="190"/>
      <c r="AF341" s="178"/>
      <c r="AG341" s="178"/>
      <c r="AH341" s="178"/>
      <c r="AI341" s="178"/>
      <c r="AJ341" s="178"/>
      <c r="AK341" s="178"/>
      <c r="AL341" s="178"/>
      <c r="AM341" s="178"/>
      <c r="AN341" s="178"/>
      <c r="AO341" s="190"/>
      <c r="AP341" s="191"/>
      <c r="AQ341" s="191"/>
      <c r="AR341" s="191"/>
      <c r="AS341" s="191"/>
      <c r="AT341" s="191"/>
      <c r="AU341" s="191"/>
      <c r="AV341" s="190"/>
      <c r="AW341" s="178"/>
      <c r="AX341" s="178"/>
      <c r="AY341" s="190"/>
      <c r="AZ341" s="178"/>
      <c r="BA341" s="178"/>
      <c r="BB341" s="178"/>
      <c r="BC341" s="178"/>
      <c r="BD341" s="178"/>
      <c r="BE341" s="178"/>
      <c r="BF341" s="178"/>
      <c r="BG341" s="178"/>
      <c r="BH341" s="178"/>
      <c r="BI341" s="178"/>
      <c r="BJ341" s="178"/>
      <c r="BK341" s="178"/>
      <c r="BL341" s="178"/>
      <c r="BM341" s="178"/>
    </row>
    <row r="342" spans="1:65" s="161" customFormat="1" ht="14.25" customHeight="1">
      <c r="A342" s="178"/>
      <c r="B342" s="191"/>
      <c r="C342" s="191"/>
      <c r="D342" s="191"/>
      <c r="E342" s="191"/>
      <c r="F342" s="474" t="s">
        <v>1786</v>
      </c>
      <c r="G342" s="493">
        <f t="shared" si="120"/>
        <v>139</v>
      </c>
      <c r="H342" s="485">
        <v>62</v>
      </c>
      <c r="I342" s="485">
        <v>77</v>
      </c>
      <c r="J342" s="485">
        <v>82</v>
      </c>
      <c r="K342" s="190"/>
      <c r="L342" s="42"/>
      <c r="M342" s="42"/>
      <c r="N342" s="42"/>
      <c r="O342" s="42"/>
      <c r="P342" s="190"/>
      <c r="Q342" s="178"/>
      <c r="R342" s="178"/>
      <c r="S342" s="178"/>
      <c r="T342" s="178"/>
      <c r="U342" s="190"/>
      <c r="V342" s="191"/>
      <c r="W342" s="191"/>
      <c r="X342" s="191"/>
      <c r="Y342" s="191"/>
      <c r="Z342" s="190"/>
      <c r="AA342" s="191"/>
      <c r="AB342" s="191"/>
      <c r="AC342" s="191"/>
      <c r="AD342" s="191"/>
      <c r="AE342" s="190"/>
      <c r="AF342" s="178"/>
      <c r="AG342" s="178"/>
      <c r="AH342" s="178"/>
      <c r="AI342" s="178"/>
      <c r="AJ342" s="178"/>
      <c r="AK342" s="178"/>
      <c r="AL342" s="178"/>
      <c r="AM342" s="178"/>
      <c r="AN342" s="178"/>
      <c r="AO342" s="190"/>
      <c r="AP342" s="191"/>
      <c r="AQ342" s="191"/>
      <c r="AR342" s="191"/>
      <c r="AS342" s="191"/>
      <c r="AT342" s="191"/>
      <c r="AU342" s="191"/>
      <c r="AV342" s="190"/>
      <c r="AW342" s="178"/>
      <c r="AX342" s="178"/>
      <c r="AY342" s="190"/>
      <c r="AZ342" s="178"/>
      <c r="BA342" s="178"/>
      <c r="BB342" s="178"/>
      <c r="BC342" s="178"/>
      <c r="BD342" s="178"/>
      <c r="BE342" s="178"/>
      <c r="BF342" s="178"/>
      <c r="BG342" s="178"/>
      <c r="BH342" s="178"/>
      <c r="BI342" s="178"/>
      <c r="BJ342" s="178"/>
      <c r="BK342" s="178"/>
      <c r="BL342" s="178"/>
      <c r="BM342" s="178"/>
    </row>
    <row r="343" spans="1:65" s="161" customFormat="1" ht="14.25" customHeight="1">
      <c r="A343" s="178"/>
      <c r="B343" s="191"/>
      <c r="C343" s="191"/>
      <c r="D343" s="191"/>
      <c r="E343" s="191"/>
      <c r="F343" s="474" t="s">
        <v>1794</v>
      </c>
      <c r="G343" s="493">
        <f t="shared" si="120"/>
        <v>86</v>
      </c>
      <c r="H343" s="485">
        <v>49</v>
      </c>
      <c r="I343" s="485">
        <v>37</v>
      </c>
      <c r="J343" s="485">
        <v>39</v>
      </c>
      <c r="K343" s="190"/>
      <c r="L343" s="42"/>
      <c r="M343" s="42"/>
      <c r="N343" s="42"/>
      <c r="O343" s="42"/>
      <c r="P343" s="190"/>
      <c r="Q343" s="178"/>
      <c r="R343" s="178"/>
      <c r="S343" s="178"/>
      <c r="T343" s="178"/>
      <c r="U343" s="190"/>
      <c r="V343" s="191"/>
      <c r="W343" s="191"/>
      <c r="X343" s="191"/>
      <c r="Y343" s="191"/>
      <c r="Z343" s="190"/>
      <c r="AA343" s="191"/>
      <c r="AB343" s="191"/>
      <c r="AC343" s="191"/>
      <c r="AD343" s="191"/>
      <c r="AE343" s="190"/>
      <c r="AF343" s="178"/>
      <c r="AG343" s="178"/>
      <c r="AH343" s="178"/>
      <c r="AI343" s="178"/>
      <c r="AJ343" s="178"/>
      <c r="AK343" s="178"/>
      <c r="AL343" s="178"/>
      <c r="AM343" s="178"/>
      <c r="AN343" s="178"/>
      <c r="AO343" s="190"/>
      <c r="AP343" s="191"/>
      <c r="AQ343" s="191"/>
      <c r="AR343" s="191"/>
      <c r="AS343" s="191"/>
      <c r="AT343" s="191"/>
      <c r="AU343" s="191"/>
      <c r="AV343" s="190"/>
      <c r="AW343" s="178"/>
      <c r="AX343" s="178"/>
      <c r="AY343" s="190"/>
      <c r="AZ343" s="178"/>
      <c r="BA343" s="178"/>
      <c r="BB343" s="178"/>
      <c r="BC343" s="178"/>
      <c r="BD343" s="178"/>
      <c r="BE343" s="178"/>
      <c r="BF343" s="178"/>
      <c r="BG343" s="178"/>
      <c r="BH343" s="178"/>
      <c r="BI343" s="178"/>
      <c r="BJ343" s="178"/>
      <c r="BK343" s="178"/>
      <c r="BL343" s="178"/>
      <c r="BM343" s="178"/>
    </row>
    <row r="344" spans="1:65" s="161" customFormat="1" ht="14.25" customHeight="1">
      <c r="A344" s="178"/>
      <c r="B344" s="191"/>
      <c r="C344" s="191"/>
      <c r="D344" s="191"/>
      <c r="E344" s="191"/>
      <c r="F344" s="474" t="s">
        <v>4848</v>
      </c>
      <c r="G344" s="493">
        <f t="shared" si="120"/>
        <v>78</v>
      </c>
      <c r="H344" s="485">
        <v>38</v>
      </c>
      <c r="I344" s="485">
        <v>40</v>
      </c>
      <c r="J344" s="485">
        <v>46</v>
      </c>
      <c r="K344" s="190"/>
      <c r="L344" s="42"/>
      <c r="M344" s="42"/>
      <c r="N344" s="42"/>
      <c r="O344" s="42"/>
      <c r="P344" s="190"/>
      <c r="Q344" s="178"/>
      <c r="R344" s="178"/>
      <c r="S344" s="178"/>
      <c r="T344" s="178"/>
      <c r="U344" s="190"/>
      <c r="V344" s="191"/>
      <c r="W344" s="191"/>
      <c r="X344" s="191"/>
      <c r="Y344" s="191"/>
      <c r="Z344" s="190"/>
      <c r="AA344" s="191"/>
      <c r="AB344" s="191"/>
      <c r="AC344" s="191"/>
      <c r="AD344" s="191"/>
      <c r="AE344" s="190"/>
      <c r="AF344" s="178"/>
      <c r="AG344" s="178"/>
      <c r="AH344" s="178"/>
      <c r="AI344" s="178"/>
      <c r="AJ344" s="178"/>
      <c r="AK344" s="178"/>
      <c r="AL344" s="178"/>
      <c r="AM344" s="178"/>
      <c r="AN344" s="178"/>
      <c r="AO344" s="190"/>
      <c r="AP344" s="191"/>
      <c r="AQ344" s="191"/>
      <c r="AR344" s="191"/>
      <c r="AS344" s="191"/>
      <c r="AT344" s="191"/>
      <c r="AU344" s="191"/>
      <c r="AV344" s="190"/>
      <c r="AW344" s="178"/>
      <c r="AX344" s="178"/>
      <c r="AY344" s="190"/>
      <c r="AZ344" s="178"/>
      <c r="BA344" s="178"/>
      <c r="BB344" s="178"/>
      <c r="BC344" s="178"/>
      <c r="BD344" s="178"/>
      <c r="BE344" s="178"/>
      <c r="BF344" s="178"/>
      <c r="BG344" s="178"/>
      <c r="BH344" s="178"/>
      <c r="BI344" s="178"/>
      <c r="BJ344" s="178"/>
      <c r="BK344" s="178"/>
      <c r="BL344" s="178"/>
      <c r="BM344" s="178"/>
    </row>
    <row r="345" spans="1:65" s="161" customFormat="1" ht="14.25" customHeight="1">
      <c r="A345" s="178"/>
      <c r="B345" s="191"/>
      <c r="C345" s="191"/>
      <c r="D345" s="191"/>
      <c r="E345" s="191"/>
      <c r="F345" s="474" t="s">
        <v>4849</v>
      </c>
      <c r="G345" s="493">
        <f t="shared" si="120"/>
        <v>40</v>
      </c>
      <c r="H345" s="485">
        <v>23</v>
      </c>
      <c r="I345" s="485">
        <v>17</v>
      </c>
      <c r="J345" s="485">
        <v>25</v>
      </c>
      <c r="K345" s="190"/>
      <c r="L345" s="42"/>
      <c r="M345" s="42"/>
      <c r="N345" s="42"/>
      <c r="O345" s="42"/>
      <c r="P345" s="190"/>
      <c r="Q345" s="178"/>
      <c r="R345" s="178"/>
      <c r="S345" s="178"/>
      <c r="T345" s="178"/>
      <c r="U345" s="190"/>
      <c r="V345" s="191"/>
      <c r="W345" s="191"/>
      <c r="X345" s="191"/>
      <c r="Y345" s="191"/>
      <c r="Z345" s="190"/>
      <c r="AA345" s="191"/>
      <c r="AB345" s="191"/>
      <c r="AC345" s="191"/>
      <c r="AD345" s="191"/>
      <c r="AE345" s="190"/>
      <c r="AF345" s="178"/>
      <c r="AG345" s="178"/>
      <c r="AH345" s="178"/>
      <c r="AI345" s="178"/>
      <c r="AJ345" s="178"/>
      <c r="AK345" s="178"/>
      <c r="AL345" s="178"/>
      <c r="AM345" s="178"/>
      <c r="AN345" s="178"/>
      <c r="AO345" s="190"/>
      <c r="AP345" s="191"/>
      <c r="AQ345" s="191"/>
      <c r="AR345" s="191"/>
      <c r="AS345" s="191"/>
      <c r="AT345" s="191"/>
      <c r="AU345" s="191"/>
      <c r="AV345" s="190"/>
      <c r="AW345" s="178"/>
      <c r="AX345" s="178"/>
      <c r="AY345" s="190"/>
      <c r="AZ345" s="178"/>
      <c r="BA345" s="178"/>
      <c r="BB345" s="178"/>
      <c r="BC345" s="178"/>
      <c r="BD345" s="178"/>
      <c r="BE345" s="178"/>
      <c r="BF345" s="178"/>
      <c r="BG345" s="178"/>
      <c r="BH345" s="178"/>
      <c r="BI345" s="178"/>
      <c r="BJ345" s="178"/>
      <c r="BK345" s="178"/>
      <c r="BL345" s="178"/>
      <c r="BM345" s="178"/>
    </row>
    <row r="346" spans="1:65" s="161" customFormat="1" ht="14.25" customHeight="1">
      <c r="A346" s="178"/>
      <c r="B346" s="191"/>
      <c r="C346" s="191"/>
      <c r="D346" s="191"/>
      <c r="E346" s="191"/>
      <c r="F346" s="474" t="s">
        <v>4850</v>
      </c>
      <c r="G346" s="493">
        <f t="shared" si="120"/>
        <v>124</v>
      </c>
      <c r="H346" s="485">
        <v>63</v>
      </c>
      <c r="I346" s="485">
        <v>61</v>
      </c>
      <c r="J346" s="485">
        <v>62</v>
      </c>
      <c r="K346" s="190"/>
      <c r="L346" s="42"/>
      <c r="M346" s="42"/>
      <c r="N346" s="42"/>
      <c r="O346" s="42"/>
      <c r="P346" s="190"/>
      <c r="Q346" s="178"/>
      <c r="R346" s="178"/>
      <c r="S346" s="178"/>
      <c r="T346" s="178"/>
      <c r="U346" s="190"/>
      <c r="V346" s="191"/>
      <c r="W346" s="191"/>
      <c r="X346" s="191"/>
      <c r="Y346" s="191"/>
      <c r="Z346" s="190"/>
      <c r="AA346" s="191"/>
      <c r="AB346" s="191"/>
      <c r="AC346" s="191"/>
      <c r="AD346" s="191"/>
      <c r="AE346" s="190"/>
      <c r="AF346" s="178"/>
      <c r="AG346" s="178"/>
      <c r="AH346" s="178"/>
      <c r="AI346" s="178"/>
      <c r="AJ346" s="178"/>
      <c r="AK346" s="178"/>
      <c r="AL346" s="178"/>
      <c r="AM346" s="178"/>
      <c r="AN346" s="178"/>
      <c r="AO346" s="190"/>
      <c r="AP346" s="191"/>
      <c r="AQ346" s="191"/>
      <c r="AR346" s="191"/>
      <c r="AS346" s="191"/>
      <c r="AT346" s="191"/>
      <c r="AU346" s="191"/>
      <c r="AV346" s="190"/>
      <c r="AW346" s="178"/>
      <c r="AX346" s="178"/>
      <c r="AY346" s="190"/>
      <c r="AZ346" s="178"/>
      <c r="BA346" s="178"/>
      <c r="BB346" s="178"/>
      <c r="BC346" s="178"/>
      <c r="BD346" s="178"/>
      <c r="BE346" s="178"/>
      <c r="BF346" s="178"/>
      <c r="BG346" s="178"/>
      <c r="BH346" s="178"/>
      <c r="BI346" s="178"/>
      <c r="BJ346" s="178"/>
      <c r="BK346" s="178"/>
      <c r="BL346" s="178"/>
      <c r="BM346" s="178"/>
    </row>
    <row r="347" spans="1:65" s="161" customFormat="1" ht="14.25" customHeight="1">
      <c r="A347" s="178"/>
      <c r="B347" s="191"/>
      <c r="C347" s="191"/>
      <c r="D347" s="191"/>
      <c r="E347" s="191"/>
      <c r="F347" s="474" t="s">
        <v>4851</v>
      </c>
      <c r="G347" s="475">
        <f t="shared" si="120"/>
        <v>80</v>
      </c>
      <c r="H347" s="485">
        <v>41</v>
      </c>
      <c r="I347" s="485">
        <v>39</v>
      </c>
      <c r="J347" s="485">
        <v>50</v>
      </c>
      <c r="K347" s="190"/>
      <c r="L347" s="42"/>
      <c r="M347" s="42"/>
      <c r="N347" s="42"/>
      <c r="O347" s="42"/>
      <c r="P347" s="190"/>
      <c r="Q347" s="178"/>
      <c r="R347" s="178"/>
      <c r="S347" s="178"/>
      <c r="T347" s="178"/>
      <c r="U347" s="190"/>
      <c r="V347" s="191"/>
      <c r="W347" s="191"/>
      <c r="X347" s="191"/>
      <c r="Y347" s="191"/>
      <c r="Z347" s="190"/>
      <c r="AA347" s="191"/>
      <c r="AB347" s="191"/>
      <c r="AC347" s="191"/>
      <c r="AD347" s="191"/>
      <c r="AE347" s="190"/>
      <c r="AF347" s="178"/>
      <c r="AG347" s="178"/>
      <c r="AH347" s="178"/>
      <c r="AI347" s="178"/>
      <c r="AJ347" s="178"/>
      <c r="AK347" s="178"/>
      <c r="AL347" s="178"/>
      <c r="AM347" s="178"/>
      <c r="AN347" s="178"/>
      <c r="AO347" s="190"/>
      <c r="AP347" s="191"/>
      <c r="AQ347" s="191"/>
      <c r="AR347" s="191"/>
      <c r="AS347" s="191"/>
      <c r="AT347" s="191"/>
      <c r="AU347" s="191"/>
      <c r="AV347" s="190"/>
      <c r="AW347" s="178"/>
      <c r="AX347" s="178"/>
      <c r="AY347" s="190"/>
      <c r="AZ347" s="178"/>
      <c r="BA347" s="178"/>
      <c r="BB347" s="178"/>
      <c r="BC347" s="178"/>
      <c r="BD347" s="178"/>
      <c r="BE347" s="178"/>
      <c r="BF347" s="178"/>
      <c r="BG347" s="178"/>
      <c r="BH347" s="178"/>
      <c r="BI347" s="178"/>
      <c r="BJ347" s="178"/>
      <c r="BK347" s="178"/>
      <c r="BL347" s="178"/>
      <c r="BM347" s="178"/>
    </row>
    <row r="348" spans="1:65" s="161" customFormat="1" ht="14.25" customHeight="1">
      <c r="A348" s="178"/>
      <c r="B348" s="191"/>
      <c r="C348" s="191"/>
      <c r="D348" s="191"/>
      <c r="E348" s="191"/>
      <c r="F348" s="474" t="s">
        <v>4852</v>
      </c>
      <c r="G348" s="475">
        <f t="shared" si="120"/>
        <v>116</v>
      </c>
      <c r="H348" s="485">
        <v>54</v>
      </c>
      <c r="I348" s="485">
        <v>62</v>
      </c>
      <c r="J348" s="485">
        <v>66</v>
      </c>
      <c r="K348" s="190"/>
      <c r="L348" s="42"/>
      <c r="M348" s="42"/>
      <c r="N348" s="42"/>
      <c r="O348" s="42"/>
      <c r="P348" s="190"/>
      <c r="Q348" s="178"/>
      <c r="R348" s="178"/>
      <c r="S348" s="178"/>
      <c r="T348" s="178"/>
      <c r="U348" s="190"/>
      <c r="V348" s="191"/>
      <c r="W348" s="191"/>
      <c r="X348" s="191"/>
      <c r="Y348" s="191"/>
      <c r="Z348" s="190"/>
      <c r="AA348" s="191"/>
      <c r="AB348" s="191"/>
      <c r="AC348" s="191"/>
      <c r="AD348" s="191"/>
      <c r="AE348" s="190"/>
      <c r="AF348" s="178"/>
      <c r="AG348" s="178"/>
      <c r="AH348" s="178"/>
      <c r="AI348" s="178"/>
      <c r="AJ348" s="178"/>
      <c r="AK348" s="178"/>
      <c r="AL348" s="178"/>
      <c r="AM348" s="178"/>
      <c r="AN348" s="178"/>
      <c r="AO348" s="190"/>
      <c r="AP348" s="191"/>
      <c r="AQ348" s="191"/>
      <c r="AR348" s="191"/>
      <c r="AS348" s="191"/>
      <c r="AT348" s="191"/>
      <c r="AU348" s="191"/>
      <c r="AV348" s="190"/>
      <c r="AW348" s="178"/>
      <c r="AX348" s="178"/>
      <c r="AY348" s="190"/>
      <c r="AZ348" s="178"/>
      <c r="BA348" s="178"/>
      <c r="BB348" s="178"/>
      <c r="BC348" s="178"/>
      <c r="BD348" s="178"/>
      <c r="BE348" s="178"/>
      <c r="BF348" s="178"/>
      <c r="BG348" s="178"/>
      <c r="BH348" s="178"/>
      <c r="BI348" s="178"/>
      <c r="BJ348" s="178"/>
      <c r="BK348" s="178"/>
      <c r="BL348" s="178"/>
      <c r="BM348" s="178"/>
    </row>
    <row r="349" spans="1:65" s="161" customFormat="1" ht="14.25" customHeight="1">
      <c r="A349" s="178"/>
      <c r="B349" s="191"/>
      <c r="C349" s="191"/>
      <c r="D349" s="191"/>
      <c r="E349" s="191"/>
      <c r="F349" s="474" t="s">
        <v>4853</v>
      </c>
      <c r="G349" s="475">
        <f t="shared" si="120"/>
        <v>117</v>
      </c>
      <c r="H349" s="485">
        <v>56</v>
      </c>
      <c r="I349" s="485">
        <v>61</v>
      </c>
      <c r="J349" s="485">
        <v>80</v>
      </c>
      <c r="K349" s="190"/>
      <c r="L349" s="42"/>
      <c r="M349" s="42"/>
      <c r="N349" s="42"/>
      <c r="O349" s="42"/>
      <c r="P349" s="190"/>
      <c r="Q349" s="178"/>
      <c r="R349" s="178"/>
      <c r="S349" s="178"/>
      <c r="T349" s="178"/>
      <c r="U349" s="190"/>
      <c r="V349" s="191"/>
      <c r="W349" s="191"/>
      <c r="X349" s="191"/>
      <c r="Y349" s="191"/>
      <c r="Z349" s="190"/>
      <c r="AA349" s="191"/>
      <c r="AB349" s="191"/>
      <c r="AC349" s="191"/>
      <c r="AD349" s="191"/>
      <c r="AE349" s="190"/>
      <c r="AF349" s="178"/>
      <c r="AG349" s="178"/>
      <c r="AH349" s="178"/>
      <c r="AI349" s="178"/>
      <c r="AJ349" s="178"/>
      <c r="AK349" s="178"/>
      <c r="AL349" s="178"/>
      <c r="AM349" s="178"/>
      <c r="AN349" s="178"/>
      <c r="AO349" s="190"/>
      <c r="AP349" s="191"/>
      <c r="AQ349" s="191"/>
      <c r="AR349" s="191"/>
      <c r="AS349" s="191"/>
      <c r="AT349" s="191"/>
      <c r="AU349" s="191"/>
      <c r="AV349" s="190"/>
      <c r="AW349" s="178"/>
      <c r="AX349" s="178"/>
      <c r="AY349" s="190"/>
      <c r="AZ349" s="178"/>
      <c r="BA349" s="178"/>
      <c r="BB349" s="178"/>
      <c r="BC349" s="178"/>
      <c r="BD349" s="178"/>
      <c r="BE349" s="178"/>
      <c r="BF349" s="178"/>
      <c r="BG349" s="178"/>
      <c r="BH349" s="178"/>
      <c r="BI349" s="178"/>
      <c r="BJ349" s="178"/>
      <c r="BK349" s="178"/>
      <c r="BL349" s="178"/>
      <c r="BM349" s="178"/>
    </row>
    <row r="350" spans="1:65" s="161" customFormat="1" ht="14.25" customHeight="1">
      <c r="A350" s="178"/>
      <c r="B350" s="191"/>
      <c r="C350" s="191"/>
      <c r="D350" s="191"/>
      <c r="E350" s="191"/>
      <c r="F350" s="474" t="s">
        <v>4854</v>
      </c>
      <c r="G350" s="475">
        <f t="shared" si="120"/>
        <v>67</v>
      </c>
      <c r="H350" s="485">
        <v>28</v>
      </c>
      <c r="I350" s="485">
        <v>39</v>
      </c>
      <c r="J350" s="485">
        <v>43</v>
      </c>
      <c r="K350" s="190"/>
      <c r="L350" s="178"/>
      <c r="M350" s="178"/>
      <c r="N350" s="178"/>
      <c r="O350" s="178"/>
      <c r="P350" s="190"/>
      <c r="Q350" s="178"/>
      <c r="R350" s="178"/>
      <c r="S350" s="178"/>
      <c r="T350" s="178"/>
      <c r="U350" s="190"/>
      <c r="V350" s="191"/>
      <c r="W350" s="191"/>
      <c r="X350" s="191"/>
      <c r="Y350" s="191"/>
      <c r="Z350" s="190"/>
      <c r="AA350" s="191"/>
      <c r="AB350" s="191"/>
      <c r="AC350" s="191"/>
      <c r="AD350" s="191"/>
      <c r="AE350" s="190"/>
      <c r="AF350" s="178"/>
      <c r="AG350" s="178"/>
      <c r="AH350" s="178"/>
      <c r="AI350" s="178"/>
      <c r="AJ350" s="178"/>
      <c r="AK350" s="178"/>
      <c r="AL350" s="178"/>
      <c r="AM350" s="178"/>
      <c r="AN350" s="178"/>
      <c r="AO350" s="190"/>
      <c r="AP350" s="191"/>
      <c r="AQ350" s="191"/>
      <c r="AR350" s="191"/>
      <c r="AS350" s="191"/>
      <c r="AT350" s="191"/>
      <c r="AU350" s="191"/>
      <c r="AV350" s="190"/>
      <c r="AW350" s="178"/>
      <c r="AX350" s="178"/>
      <c r="AY350" s="190"/>
      <c r="AZ350" s="178"/>
      <c r="BA350" s="178"/>
      <c r="BB350" s="178"/>
      <c r="BC350" s="178"/>
      <c r="BD350" s="178"/>
      <c r="BE350" s="178"/>
      <c r="BF350" s="178"/>
      <c r="BG350" s="178"/>
      <c r="BH350" s="178"/>
      <c r="BI350" s="178"/>
      <c r="BJ350" s="178"/>
      <c r="BK350" s="178"/>
      <c r="BL350" s="178"/>
      <c r="BM350" s="178"/>
    </row>
    <row r="351" spans="1:65" s="161" customFormat="1" ht="14.25" customHeight="1">
      <c r="A351" s="178"/>
      <c r="B351" s="191"/>
      <c r="C351" s="191"/>
      <c r="D351" s="191"/>
      <c r="E351" s="191"/>
      <c r="F351" s="474" t="s">
        <v>4855</v>
      </c>
      <c r="G351" s="475">
        <f t="shared" si="120"/>
        <v>59</v>
      </c>
      <c r="H351" s="485">
        <v>31</v>
      </c>
      <c r="I351" s="485">
        <v>28</v>
      </c>
      <c r="J351" s="485">
        <v>39</v>
      </c>
      <c r="K351" s="190"/>
      <c r="L351" s="178"/>
      <c r="M351" s="178"/>
      <c r="N351" s="178"/>
      <c r="O351" s="178"/>
      <c r="P351" s="190"/>
      <c r="Q351" s="178"/>
      <c r="R351" s="178"/>
      <c r="S351" s="178"/>
      <c r="T351" s="178"/>
      <c r="U351" s="190"/>
      <c r="V351" s="191"/>
      <c r="W351" s="191"/>
      <c r="X351" s="191"/>
      <c r="Y351" s="191"/>
      <c r="Z351" s="190"/>
      <c r="AA351" s="191"/>
      <c r="AB351" s="191"/>
      <c r="AC351" s="191"/>
      <c r="AD351" s="191"/>
      <c r="AE351" s="190"/>
      <c r="AF351" s="178"/>
      <c r="AG351" s="178"/>
      <c r="AH351" s="178"/>
      <c r="AI351" s="178"/>
      <c r="AJ351" s="178"/>
      <c r="AK351" s="178"/>
      <c r="AL351" s="178"/>
      <c r="AM351" s="178"/>
      <c r="AN351" s="178"/>
      <c r="AO351" s="190"/>
      <c r="AP351" s="191"/>
      <c r="AQ351" s="191"/>
      <c r="AR351" s="191"/>
      <c r="AS351" s="191"/>
      <c r="AT351" s="191"/>
      <c r="AU351" s="191"/>
      <c r="AV351" s="190"/>
      <c r="AW351" s="178"/>
      <c r="AX351" s="178"/>
      <c r="AY351" s="190"/>
      <c r="AZ351" s="178"/>
      <c r="BA351" s="178"/>
      <c r="BB351" s="178"/>
      <c r="BC351" s="178"/>
      <c r="BD351" s="178"/>
      <c r="BE351" s="178"/>
      <c r="BF351" s="178"/>
      <c r="BG351" s="178"/>
      <c r="BH351" s="178"/>
      <c r="BI351" s="178"/>
      <c r="BJ351" s="178"/>
      <c r="BK351" s="178"/>
      <c r="BL351" s="178"/>
      <c r="BM351" s="178"/>
    </row>
    <row r="352" spans="1:65" s="161" customFormat="1" ht="14.25" customHeight="1">
      <c r="A352" s="178"/>
      <c r="B352" s="191"/>
      <c r="C352" s="191"/>
      <c r="D352" s="191"/>
      <c r="E352" s="191"/>
      <c r="F352" s="474" t="s">
        <v>4856</v>
      </c>
      <c r="G352" s="475">
        <f t="shared" si="120"/>
        <v>47</v>
      </c>
      <c r="H352" s="485">
        <v>25</v>
      </c>
      <c r="I352" s="485">
        <v>22</v>
      </c>
      <c r="J352" s="485">
        <v>30</v>
      </c>
      <c r="K352" s="190"/>
      <c r="L352" s="178"/>
      <c r="M352" s="178"/>
      <c r="N352" s="178"/>
      <c r="O352" s="178"/>
      <c r="P352" s="190"/>
      <c r="Q352" s="178"/>
      <c r="R352" s="178"/>
      <c r="S352" s="178"/>
      <c r="T352" s="178"/>
      <c r="U352" s="190"/>
      <c r="V352" s="191"/>
      <c r="W352" s="191"/>
      <c r="X352" s="191"/>
      <c r="Y352" s="191"/>
      <c r="Z352" s="190"/>
      <c r="AA352" s="191"/>
      <c r="AB352" s="191"/>
      <c r="AC352" s="191"/>
      <c r="AD352" s="191"/>
      <c r="AE352" s="190"/>
      <c r="AF352" s="178"/>
      <c r="AG352" s="178"/>
      <c r="AH352" s="178"/>
      <c r="AI352" s="178"/>
      <c r="AJ352" s="178"/>
      <c r="AK352" s="178"/>
      <c r="AL352" s="178"/>
      <c r="AM352" s="178"/>
      <c r="AN352" s="178"/>
      <c r="AO352" s="190"/>
      <c r="AP352" s="191"/>
      <c r="AQ352" s="191"/>
      <c r="AR352" s="191"/>
      <c r="AS352" s="191"/>
      <c r="AT352" s="191"/>
      <c r="AU352" s="191"/>
      <c r="AV352" s="190"/>
      <c r="AW352" s="178"/>
      <c r="AX352" s="178"/>
      <c r="AY352" s="190"/>
      <c r="AZ352" s="178"/>
      <c r="BA352" s="178"/>
      <c r="BB352" s="178"/>
      <c r="BC352" s="178"/>
      <c r="BD352" s="178"/>
      <c r="BE352" s="178"/>
      <c r="BF352" s="178"/>
      <c r="BG352" s="178"/>
      <c r="BH352" s="178"/>
      <c r="BI352" s="178"/>
      <c r="BJ352" s="178"/>
      <c r="BK352" s="178"/>
      <c r="BL352" s="178"/>
      <c r="BM352" s="178"/>
    </row>
    <row r="353" spans="1:65" s="161" customFormat="1" ht="14.25" customHeight="1">
      <c r="A353" s="178"/>
      <c r="B353" s="191"/>
      <c r="C353" s="191"/>
      <c r="D353" s="191"/>
      <c r="E353" s="191"/>
      <c r="F353" s="474" t="s">
        <v>4762</v>
      </c>
      <c r="G353" s="475">
        <f t="shared" si="120"/>
        <v>55</v>
      </c>
      <c r="H353" s="485">
        <v>27</v>
      </c>
      <c r="I353" s="485">
        <v>28</v>
      </c>
      <c r="J353" s="485">
        <v>35</v>
      </c>
      <c r="K353" s="190"/>
      <c r="L353" s="178"/>
      <c r="M353" s="178"/>
      <c r="N353" s="178"/>
      <c r="O353" s="178"/>
      <c r="P353" s="190"/>
      <c r="Q353" s="178"/>
      <c r="R353" s="178"/>
      <c r="S353" s="178"/>
      <c r="T353" s="178"/>
      <c r="U353" s="190"/>
      <c r="V353" s="191"/>
      <c r="W353" s="191"/>
      <c r="X353" s="191"/>
      <c r="Y353" s="191"/>
      <c r="Z353" s="190"/>
      <c r="AA353" s="191"/>
      <c r="AB353" s="191"/>
      <c r="AC353" s="191"/>
      <c r="AD353" s="191"/>
      <c r="AE353" s="190"/>
      <c r="AF353" s="178"/>
      <c r="AG353" s="178"/>
      <c r="AH353" s="178"/>
      <c r="AI353" s="178"/>
      <c r="AJ353" s="178"/>
      <c r="AK353" s="178"/>
      <c r="AL353" s="178"/>
      <c r="AM353" s="178"/>
      <c r="AN353" s="178"/>
      <c r="AO353" s="190"/>
      <c r="AP353" s="191"/>
      <c r="AQ353" s="191"/>
      <c r="AR353" s="191"/>
      <c r="AS353" s="191"/>
      <c r="AT353" s="191"/>
      <c r="AU353" s="191"/>
      <c r="AV353" s="190"/>
      <c r="AW353" s="178"/>
      <c r="AX353" s="178"/>
      <c r="AY353" s="190"/>
      <c r="AZ353" s="178"/>
      <c r="BA353" s="178"/>
      <c r="BB353" s="178"/>
      <c r="BC353" s="178"/>
      <c r="BD353" s="178"/>
      <c r="BE353" s="178"/>
      <c r="BF353" s="178"/>
      <c r="BG353" s="178"/>
      <c r="BH353" s="178"/>
      <c r="BI353" s="178"/>
      <c r="BJ353" s="178"/>
      <c r="BK353" s="178"/>
      <c r="BL353" s="178"/>
      <c r="BM353" s="178"/>
    </row>
    <row r="354" spans="1:65" s="161" customFormat="1" ht="14.25" customHeight="1">
      <c r="A354" s="178"/>
      <c r="B354" s="191"/>
      <c r="C354" s="191"/>
      <c r="D354" s="191"/>
      <c r="E354" s="191"/>
      <c r="F354" s="474" t="s">
        <v>4764</v>
      </c>
      <c r="G354" s="475">
        <f t="shared" si="120"/>
        <v>36</v>
      </c>
      <c r="H354" s="485">
        <v>16</v>
      </c>
      <c r="I354" s="485">
        <v>20</v>
      </c>
      <c r="J354" s="485">
        <v>26</v>
      </c>
      <c r="K354" s="190"/>
      <c r="L354" s="178"/>
      <c r="M354" s="178"/>
      <c r="N354" s="178"/>
      <c r="O354" s="178"/>
      <c r="P354" s="190"/>
      <c r="Q354" s="178"/>
      <c r="R354" s="178"/>
      <c r="S354" s="178"/>
      <c r="T354" s="178"/>
      <c r="U354" s="190"/>
      <c r="V354" s="191"/>
      <c r="W354" s="191"/>
      <c r="X354" s="191"/>
      <c r="Y354" s="191"/>
      <c r="Z354" s="190"/>
      <c r="AA354" s="191"/>
      <c r="AB354" s="191"/>
      <c r="AC354" s="191"/>
      <c r="AD354" s="191"/>
      <c r="AE354" s="190"/>
      <c r="AF354" s="178"/>
      <c r="AG354" s="178"/>
      <c r="AH354" s="178"/>
      <c r="AI354" s="178"/>
      <c r="AJ354" s="178"/>
      <c r="AK354" s="178"/>
      <c r="AL354" s="178"/>
      <c r="AM354" s="178"/>
      <c r="AN354" s="178"/>
      <c r="AO354" s="190"/>
      <c r="AP354" s="191"/>
      <c r="AQ354" s="191"/>
      <c r="AR354" s="191"/>
      <c r="AS354" s="191"/>
      <c r="AT354" s="191"/>
      <c r="AU354" s="191"/>
      <c r="AV354" s="190"/>
      <c r="AW354" s="178"/>
      <c r="AX354" s="178"/>
      <c r="AY354" s="190"/>
      <c r="AZ354" s="178"/>
      <c r="BA354" s="178"/>
      <c r="BB354" s="178"/>
      <c r="BC354" s="178"/>
      <c r="BD354" s="178"/>
      <c r="BE354" s="178"/>
      <c r="BF354" s="178"/>
      <c r="BG354" s="178"/>
      <c r="BH354" s="178"/>
      <c r="BI354" s="178"/>
      <c r="BJ354" s="178"/>
      <c r="BK354" s="178"/>
      <c r="BL354" s="178"/>
      <c r="BM354" s="178"/>
    </row>
    <row r="355" spans="1:65" s="161" customFormat="1" ht="14.25" customHeight="1">
      <c r="A355" s="178"/>
      <c r="B355" s="191"/>
      <c r="C355" s="191"/>
      <c r="D355" s="191"/>
      <c r="E355" s="191"/>
      <c r="F355" s="474" t="s">
        <v>4857</v>
      </c>
      <c r="G355" s="475">
        <f t="shared" si="120"/>
        <v>39</v>
      </c>
      <c r="H355" s="485">
        <v>20</v>
      </c>
      <c r="I355" s="485">
        <v>19</v>
      </c>
      <c r="J355" s="485">
        <v>25</v>
      </c>
      <c r="K355" s="190"/>
      <c r="L355" s="178"/>
      <c r="M355" s="178"/>
      <c r="N355" s="178"/>
      <c r="O355" s="178"/>
      <c r="P355" s="190"/>
      <c r="Q355" s="178"/>
      <c r="R355" s="178"/>
      <c r="S355" s="178"/>
      <c r="T355" s="178"/>
      <c r="U355" s="190"/>
      <c r="V355" s="191"/>
      <c r="W355" s="191"/>
      <c r="X355" s="191"/>
      <c r="Y355" s="191"/>
      <c r="Z355" s="190"/>
      <c r="AA355" s="191"/>
      <c r="AB355" s="191"/>
      <c r="AC355" s="191"/>
      <c r="AD355" s="191"/>
      <c r="AE355" s="190"/>
      <c r="AF355" s="178"/>
      <c r="AG355" s="178"/>
      <c r="AH355" s="178"/>
      <c r="AI355" s="178"/>
      <c r="AJ355" s="178"/>
      <c r="AK355" s="178"/>
      <c r="AL355" s="178"/>
      <c r="AM355" s="178"/>
      <c r="AN355" s="178"/>
      <c r="AO355" s="190"/>
      <c r="AP355" s="191"/>
      <c r="AQ355" s="191"/>
      <c r="AR355" s="191"/>
      <c r="AS355" s="191"/>
      <c r="AT355" s="191"/>
      <c r="AU355" s="191"/>
      <c r="AV355" s="190"/>
      <c r="AW355" s="178"/>
      <c r="AX355" s="178"/>
      <c r="AY355" s="190"/>
      <c r="AZ355" s="178"/>
      <c r="BA355" s="178"/>
      <c r="BB355" s="178"/>
      <c r="BC355" s="178"/>
      <c r="BD355" s="178"/>
      <c r="BE355" s="178"/>
      <c r="BF355" s="178"/>
      <c r="BG355" s="178"/>
      <c r="BH355" s="178"/>
      <c r="BI355" s="178"/>
      <c r="BJ355" s="178"/>
      <c r="BK355" s="178"/>
      <c r="BL355" s="178"/>
      <c r="BM355" s="178"/>
    </row>
    <row r="356" spans="1:65" s="161" customFormat="1" ht="14.25" customHeight="1">
      <c r="A356" s="178"/>
      <c r="B356" s="191"/>
      <c r="C356" s="191"/>
      <c r="D356" s="191"/>
      <c r="E356" s="191"/>
      <c r="F356" s="474" t="s">
        <v>1600</v>
      </c>
      <c r="G356" s="475">
        <f t="shared" si="120"/>
        <v>78</v>
      </c>
      <c r="H356" s="485">
        <v>37</v>
      </c>
      <c r="I356" s="485">
        <v>41</v>
      </c>
      <c r="J356" s="485">
        <v>49</v>
      </c>
      <c r="K356" s="190"/>
      <c r="L356" s="178"/>
      <c r="M356" s="178"/>
      <c r="N356" s="178"/>
      <c r="O356" s="178"/>
      <c r="P356" s="190"/>
      <c r="Q356" s="178"/>
      <c r="R356" s="178"/>
      <c r="S356" s="178"/>
      <c r="T356" s="178"/>
      <c r="U356" s="190"/>
      <c r="V356" s="191"/>
      <c r="W356" s="191"/>
      <c r="X356" s="191"/>
      <c r="Y356" s="191"/>
      <c r="Z356" s="190"/>
      <c r="AA356" s="191"/>
      <c r="AB356" s="191"/>
      <c r="AC356" s="191"/>
      <c r="AD356" s="191"/>
      <c r="AE356" s="190"/>
      <c r="AF356" s="178"/>
      <c r="AG356" s="178"/>
      <c r="AH356" s="178"/>
      <c r="AI356" s="178"/>
      <c r="AJ356" s="178"/>
      <c r="AK356" s="178"/>
      <c r="AL356" s="178"/>
      <c r="AM356" s="178"/>
      <c r="AN356" s="178"/>
      <c r="AO356" s="190"/>
      <c r="AP356" s="191"/>
      <c r="AQ356" s="191"/>
      <c r="AR356" s="191"/>
      <c r="AS356" s="191"/>
      <c r="AT356" s="191"/>
      <c r="AU356" s="191"/>
      <c r="AV356" s="190"/>
      <c r="AW356" s="178"/>
      <c r="AX356" s="178"/>
      <c r="AY356" s="190"/>
      <c r="AZ356" s="178"/>
      <c r="BA356" s="178"/>
      <c r="BB356" s="178"/>
      <c r="BC356" s="178"/>
      <c r="BD356" s="178"/>
      <c r="BE356" s="178"/>
      <c r="BF356" s="178"/>
      <c r="BG356" s="178"/>
      <c r="BH356" s="178"/>
      <c r="BI356" s="178"/>
      <c r="BJ356" s="178"/>
      <c r="BK356" s="178"/>
      <c r="BL356" s="178"/>
      <c r="BM356" s="178"/>
    </row>
    <row r="357" spans="1:65" s="161" customFormat="1" ht="14.25" customHeight="1">
      <c r="A357" s="178"/>
      <c r="B357" s="191"/>
      <c r="C357" s="191"/>
      <c r="D357" s="191"/>
      <c r="E357" s="191"/>
      <c r="F357" s="474" t="s">
        <v>1608</v>
      </c>
      <c r="G357" s="475">
        <f t="shared" si="120"/>
        <v>70</v>
      </c>
      <c r="H357" s="485">
        <v>28</v>
      </c>
      <c r="I357" s="485">
        <v>42</v>
      </c>
      <c r="J357" s="485">
        <v>43</v>
      </c>
      <c r="K357" s="190"/>
      <c r="L357" s="178"/>
      <c r="M357" s="178"/>
      <c r="N357" s="178"/>
      <c r="O357" s="178"/>
      <c r="P357" s="190"/>
      <c r="Q357" s="178"/>
      <c r="R357" s="178"/>
      <c r="S357" s="178"/>
      <c r="T357" s="178"/>
      <c r="U357" s="190"/>
      <c r="V357" s="191"/>
      <c r="W357" s="191"/>
      <c r="X357" s="191"/>
      <c r="Y357" s="191"/>
      <c r="Z357" s="190"/>
      <c r="AA357" s="191"/>
      <c r="AB357" s="191"/>
      <c r="AC357" s="191"/>
      <c r="AD357" s="191"/>
      <c r="AE357" s="190"/>
      <c r="AF357" s="178"/>
      <c r="AG357" s="178"/>
      <c r="AH357" s="178"/>
      <c r="AI357" s="178"/>
      <c r="AJ357" s="178"/>
      <c r="AK357" s="178"/>
      <c r="AL357" s="178"/>
      <c r="AM357" s="178"/>
      <c r="AN357" s="178"/>
      <c r="AO357" s="190"/>
      <c r="AP357" s="191"/>
      <c r="AQ357" s="191"/>
      <c r="AR357" s="191"/>
      <c r="AS357" s="191"/>
      <c r="AT357" s="191"/>
      <c r="AU357" s="191"/>
      <c r="AV357" s="190"/>
      <c r="AW357" s="178"/>
      <c r="AX357" s="178"/>
      <c r="AY357" s="190"/>
      <c r="AZ357" s="178"/>
      <c r="BA357" s="178"/>
      <c r="BB357" s="178"/>
      <c r="BC357" s="178"/>
      <c r="BD357" s="178"/>
      <c r="BE357" s="178"/>
      <c r="BF357" s="178"/>
      <c r="BG357" s="178"/>
      <c r="BH357" s="178"/>
      <c r="BI357" s="178"/>
      <c r="BJ357" s="178"/>
      <c r="BK357" s="178"/>
      <c r="BL357" s="178"/>
      <c r="BM357" s="178"/>
    </row>
    <row r="358" spans="1:65" s="161" customFormat="1" ht="14.25" customHeight="1">
      <c r="A358" s="178"/>
      <c r="B358" s="191"/>
      <c r="C358" s="191"/>
      <c r="D358" s="191"/>
      <c r="E358" s="191"/>
      <c r="F358" s="474" t="s">
        <v>4858</v>
      </c>
      <c r="G358" s="475">
        <f t="shared" si="120"/>
        <v>59</v>
      </c>
      <c r="H358" s="485">
        <v>23</v>
      </c>
      <c r="I358" s="485">
        <v>36</v>
      </c>
      <c r="J358" s="485">
        <v>38</v>
      </c>
      <c r="K358" s="190"/>
      <c r="L358" s="178"/>
      <c r="M358" s="178"/>
      <c r="N358" s="178"/>
      <c r="O358" s="178"/>
      <c r="P358" s="190"/>
      <c r="Q358" s="178"/>
      <c r="R358" s="178"/>
      <c r="S358" s="178"/>
      <c r="T358" s="178"/>
      <c r="U358" s="190"/>
      <c r="V358" s="191"/>
      <c r="W358" s="191"/>
      <c r="X358" s="191"/>
      <c r="Y358" s="191"/>
      <c r="Z358" s="190"/>
      <c r="AA358" s="191"/>
      <c r="AB358" s="191"/>
      <c r="AC358" s="191"/>
      <c r="AD358" s="191"/>
      <c r="AE358" s="190"/>
      <c r="AF358" s="178"/>
      <c r="AG358" s="178"/>
      <c r="AH358" s="178"/>
      <c r="AI358" s="178"/>
      <c r="AJ358" s="178"/>
      <c r="AK358" s="178"/>
      <c r="AL358" s="178"/>
      <c r="AM358" s="178"/>
      <c r="AN358" s="178"/>
      <c r="AO358" s="190"/>
      <c r="AP358" s="191"/>
      <c r="AQ358" s="191"/>
      <c r="AR358" s="191"/>
      <c r="AS358" s="191"/>
      <c r="AT358" s="191"/>
      <c r="AU358" s="191"/>
      <c r="AV358" s="190"/>
      <c r="AW358" s="178"/>
      <c r="AX358" s="178"/>
      <c r="AY358" s="190"/>
      <c r="AZ358" s="178"/>
      <c r="BA358" s="178"/>
      <c r="BB358" s="178"/>
      <c r="BC358" s="178"/>
      <c r="BD358" s="178"/>
      <c r="BE358" s="178"/>
      <c r="BF358" s="178"/>
      <c r="BG358" s="178"/>
      <c r="BH358" s="178"/>
      <c r="BI358" s="178"/>
      <c r="BJ358" s="178"/>
      <c r="BK358" s="178"/>
      <c r="BL358" s="178"/>
      <c r="BM358" s="178"/>
    </row>
    <row r="359" spans="1:65" s="161" customFormat="1" ht="14.25" customHeight="1">
      <c r="A359" s="178"/>
      <c r="B359" s="191"/>
      <c r="C359" s="191"/>
      <c r="D359" s="191"/>
      <c r="E359" s="191"/>
      <c r="F359" s="474" t="s">
        <v>4859</v>
      </c>
      <c r="G359" s="475">
        <f t="shared" si="120"/>
        <v>109</v>
      </c>
      <c r="H359" s="485">
        <v>49</v>
      </c>
      <c r="I359" s="485">
        <v>60</v>
      </c>
      <c r="J359" s="485">
        <v>63</v>
      </c>
      <c r="K359" s="190"/>
      <c r="L359" s="178"/>
      <c r="M359" s="178"/>
      <c r="N359" s="178"/>
      <c r="O359" s="178"/>
      <c r="P359" s="190"/>
      <c r="Q359" s="178"/>
      <c r="R359" s="178"/>
      <c r="S359" s="178"/>
      <c r="T359" s="178"/>
      <c r="U359" s="190"/>
      <c r="V359" s="191"/>
      <c r="W359" s="191"/>
      <c r="X359" s="191"/>
      <c r="Y359" s="191"/>
      <c r="Z359" s="190"/>
      <c r="AA359" s="191"/>
      <c r="AB359" s="191"/>
      <c r="AC359" s="191"/>
      <c r="AD359" s="191"/>
      <c r="AE359" s="190"/>
      <c r="AF359" s="178"/>
      <c r="AG359" s="178"/>
      <c r="AH359" s="178"/>
      <c r="AI359" s="178"/>
      <c r="AJ359" s="178"/>
      <c r="AK359" s="178"/>
      <c r="AL359" s="178"/>
      <c r="AM359" s="178"/>
      <c r="AN359" s="178"/>
      <c r="AO359" s="190"/>
      <c r="AP359" s="191"/>
      <c r="AQ359" s="191"/>
      <c r="AR359" s="191"/>
      <c r="AS359" s="191"/>
      <c r="AT359" s="191"/>
      <c r="AU359" s="191"/>
      <c r="AV359" s="190"/>
      <c r="AW359" s="178"/>
      <c r="AX359" s="178"/>
      <c r="AY359" s="190"/>
      <c r="AZ359" s="178"/>
      <c r="BA359" s="178"/>
      <c r="BB359" s="178"/>
      <c r="BC359" s="178"/>
      <c r="BD359" s="178"/>
      <c r="BE359" s="178"/>
      <c r="BF359" s="178"/>
      <c r="BG359" s="178"/>
      <c r="BH359" s="178"/>
      <c r="BI359" s="178"/>
      <c r="BJ359" s="178"/>
      <c r="BK359" s="178"/>
      <c r="BL359" s="178"/>
      <c r="BM359" s="178"/>
    </row>
    <row r="360" spans="1:65" s="161" customFormat="1" ht="14.25" customHeight="1">
      <c r="A360" s="178"/>
      <c r="B360" s="191"/>
      <c r="C360" s="191"/>
      <c r="D360" s="191"/>
      <c r="E360" s="191"/>
      <c r="F360" s="474" t="s">
        <v>4860</v>
      </c>
      <c r="G360" s="475">
        <f t="shared" si="120"/>
        <v>51</v>
      </c>
      <c r="H360" s="485">
        <v>24</v>
      </c>
      <c r="I360" s="485">
        <v>27</v>
      </c>
      <c r="J360" s="485">
        <v>30</v>
      </c>
      <c r="K360" s="190"/>
      <c r="L360" s="178"/>
      <c r="M360" s="178"/>
      <c r="N360" s="178"/>
      <c r="O360" s="178"/>
      <c r="P360" s="190"/>
      <c r="Q360" s="178"/>
      <c r="R360" s="178"/>
      <c r="S360" s="178"/>
      <c r="T360" s="178"/>
      <c r="U360" s="190"/>
      <c r="V360" s="191"/>
      <c r="W360" s="191"/>
      <c r="X360" s="191"/>
      <c r="Y360" s="191"/>
      <c r="Z360" s="190"/>
      <c r="AA360" s="191"/>
      <c r="AB360" s="191"/>
      <c r="AC360" s="191"/>
      <c r="AD360" s="191"/>
      <c r="AE360" s="190"/>
      <c r="AF360" s="178"/>
      <c r="AG360" s="178"/>
      <c r="AH360" s="178"/>
      <c r="AI360" s="178"/>
      <c r="AJ360" s="178"/>
      <c r="AK360" s="178"/>
      <c r="AL360" s="178"/>
      <c r="AM360" s="178"/>
      <c r="AN360" s="178"/>
      <c r="AO360" s="190"/>
      <c r="AP360" s="191"/>
      <c r="AQ360" s="191"/>
      <c r="AR360" s="191"/>
      <c r="AS360" s="191"/>
      <c r="AT360" s="191"/>
      <c r="AU360" s="191"/>
      <c r="AV360" s="190"/>
      <c r="AW360" s="178"/>
      <c r="AX360" s="178"/>
      <c r="AY360" s="190"/>
      <c r="AZ360" s="178"/>
      <c r="BA360" s="178"/>
      <c r="BB360" s="178"/>
      <c r="BC360" s="178"/>
      <c r="BD360" s="178"/>
      <c r="BE360" s="178"/>
      <c r="BF360" s="178"/>
      <c r="BG360" s="178"/>
      <c r="BH360" s="178"/>
      <c r="BI360" s="178"/>
      <c r="BJ360" s="178"/>
      <c r="BK360" s="178"/>
      <c r="BL360" s="178"/>
      <c r="BM360" s="178"/>
    </row>
    <row r="361" spans="1:65" s="161" customFormat="1" ht="14.25" customHeight="1">
      <c r="A361" s="178"/>
      <c r="B361" s="191"/>
      <c r="C361" s="191"/>
      <c r="D361" s="191"/>
      <c r="E361" s="191"/>
      <c r="F361" s="474" t="s">
        <v>4861</v>
      </c>
      <c r="G361" s="475">
        <f t="shared" si="120"/>
        <v>113</v>
      </c>
      <c r="H361" s="485">
        <v>55</v>
      </c>
      <c r="I361" s="485">
        <v>58</v>
      </c>
      <c r="J361" s="485">
        <v>69</v>
      </c>
      <c r="K361" s="190"/>
      <c r="L361" s="178"/>
      <c r="M361" s="178"/>
      <c r="N361" s="178"/>
      <c r="O361" s="178"/>
      <c r="P361" s="190"/>
      <c r="Q361" s="178"/>
      <c r="R361" s="178"/>
      <c r="S361" s="178"/>
      <c r="T361" s="178"/>
      <c r="U361" s="190"/>
      <c r="V361" s="178"/>
      <c r="W361" s="178"/>
      <c r="X361" s="178"/>
      <c r="Y361" s="178"/>
      <c r="Z361" s="190"/>
      <c r="AA361" s="191"/>
      <c r="AB361" s="191"/>
      <c r="AC361" s="191"/>
      <c r="AD361" s="191"/>
      <c r="AE361" s="190"/>
      <c r="AF361" s="178"/>
      <c r="AG361" s="178"/>
      <c r="AH361" s="178"/>
      <c r="AI361" s="178"/>
      <c r="AJ361" s="178"/>
      <c r="AK361" s="178"/>
      <c r="AL361" s="178"/>
      <c r="AM361" s="178"/>
      <c r="AN361" s="178"/>
      <c r="AO361" s="190"/>
      <c r="AP361" s="191"/>
      <c r="AQ361" s="191"/>
      <c r="AR361" s="191"/>
      <c r="AS361" s="191"/>
      <c r="AT361" s="191"/>
      <c r="AU361" s="191"/>
      <c r="AV361" s="190"/>
      <c r="AW361" s="178"/>
      <c r="AX361" s="178"/>
      <c r="AY361" s="190"/>
      <c r="AZ361" s="178"/>
      <c r="BA361" s="178"/>
      <c r="BB361" s="178"/>
      <c r="BC361" s="178"/>
      <c r="BD361" s="178"/>
      <c r="BE361" s="178"/>
      <c r="BF361" s="178"/>
      <c r="BG361" s="178"/>
      <c r="BH361" s="178"/>
      <c r="BI361" s="178"/>
      <c r="BJ361" s="178"/>
      <c r="BK361" s="178"/>
      <c r="BL361" s="178"/>
      <c r="BM361" s="178"/>
    </row>
    <row r="362" spans="1:65" s="161" customFormat="1" ht="14.25" customHeight="1">
      <c r="A362" s="178"/>
      <c r="B362" s="191"/>
      <c r="C362" s="191"/>
      <c r="D362" s="191"/>
      <c r="E362" s="191"/>
      <c r="F362" s="474" t="s">
        <v>4862</v>
      </c>
      <c r="G362" s="475">
        <f t="shared" si="120"/>
        <v>88</v>
      </c>
      <c r="H362" s="485">
        <v>39</v>
      </c>
      <c r="I362" s="485">
        <v>49</v>
      </c>
      <c r="J362" s="485">
        <v>50</v>
      </c>
      <c r="K362" s="190"/>
      <c r="L362" s="178"/>
      <c r="M362" s="178"/>
      <c r="N362" s="178"/>
      <c r="O362" s="178"/>
      <c r="P362" s="190"/>
      <c r="Q362" s="178"/>
      <c r="R362" s="178"/>
      <c r="S362" s="178"/>
      <c r="T362" s="178"/>
      <c r="U362" s="190"/>
      <c r="V362" s="178"/>
      <c r="W362" s="178"/>
      <c r="X362" s="178"/>
      <c r="Y362" s="178"/>
      <c r="Z362" s="190"/>
      <c r="AA362" s="191"/>
      <c r="AB362" s="191"/>
      <c r="AC362" s="191"/>
      <c r="AD362" s="191"/>
      <c r="AE362" s="190"/>
      <c r="AF362" s="178"/>
      <c r="AG362" s="178"/>
      <c r="AH362" s="178"/>
      <c r="AI362" s="178"/>
      <c r="AJ362" s="178"/>
      <c r="AK362" s="178"/>
      <c r="AL362" s="178"/>
      <c r="AM362" s="178"/>
      <c r="AN362" s="178"/>
      <c r="AO362" s="190"/>
      <c r="AP362" s="191"/>
      <c r="AQ362" s="191"/>
      <c r="AR362" s="191"/>
      <c r="AS362" s="191"/>
      <c r="AT362" s="191"/>
      <c r="AU362" s="191"/>
      <c r="AV362" s="190"/>
      <c r="AW362" s="178"/>
      <c r="AX362" s="178"/>
      <c r="AY362" s="190"/>
      <c r="AZ362" s="178"/>
      <c r="BA362" s="178"/>
      <c r="BB362" s="178"/>
      <c r="BC362" s="178"/>
      <c r="BD362" s="178"/>
      <c r="BE362" s="178"/>
      <c r="BF362" s="178"/>
      <c r="BG362" s="178"/>
      <c r="BH362" s="178"/>
      <c r="BI362" s="178"/>
      <c r="BJ362" s="178"/>
      <c r="BK362" s="178"/>
      <c r="BL362" s="178"/>
      <c r="BM362" s="178"/>
    </row>
    <row r="363" spans="1:65" s="161" customFormat="1" ht="14.25" customHeight="1">
      <c r="A363" s="178"/>
      <c r="B363" s="191"/>
      <c r="C363" s="191"/>
      <c r="D363" s="191"/>
      <c r="E363" s="191"/>
      <c r="F363" s="474" t="s">
        <v>4863</v>
      </c>
      <c r="G363" s="475">
        <f t="shared" si="120"/>
        <v>60</v>
      </c>
      <c r="H363" s="485">
        <v>28</v>
      </c>
      <c r="I363" s="485">
        <v>32</v>
      </c>
      <c r="J363" s="485">
        <v>33</v>
      </c>
      <c r="K363" s="190"/>
      <c r="L363" s="178"/>
      <c r="M363" s="178"/>
      <c r="N363" s="178"/>
      <c r="O363" s="178"/>
      <c r="P363" s="190"/>
      <c r="Q363" s="178"/>
      <c r="R363" s="178"/>
      <c r="S363" s="178"/>
      <c r="T363" s="178"/>
      <c r="U363" s="190"/>
      <c r="V363" s="178"/>
      <c r="W363" s="178"/>
      <c r="X363" s="178"/>
      <c r="Y363" s="178"/>
      <c r="Z363" s="190"/>
      <c r="AA363" s="191"/>
      <c r="AB363" s="191"/>
      <c r="AC363" s="191"/>
      <c r="AD363" s="191"/>
      <c r="AE363" s="190"/>
      <c r="AF363" s="178"/>
      <c r="AG363" s="178"/>
      <c r="AH363" s="178"/>
      <c r="AI363" s="178"/>
      <c r="AJ363" s="178"/>
      <c r="AK363" s="178"/>
      <c r="AL363" s="178"/>
      <c r="AM363" s="178"/>
      <c r="AN363" s="178"/>
      <c r="AO363" s="190"/>
      <c r="AP363" s="191"/>
      <c r="AQ363" s="191"/>
      <c r="AR363" s="191"/>
      <c r="AS363" s="191"/>
      <c r="AT363" s="191"/>
      <c r="AU363" s="191"/>
      <c r="AV363" s="190"/>
      <c r="AW363" s="178"/>
      <c r="AX363" s="178"/>
      <c r="AY363" s="190"/>
      <c r="AZ363" s="178"/>
      <c r="BA363" s="178"/>
      <c r="BB363" s="178"/>
      <c r="BC363" s="178"/>
      <c r="BD363" s="178"/>
      <c r="BE363" s="178"/>
      <c r="BF363" s="178"/>
      <c r="BG363" s="178"/>
      <c r="BH363" s="178"/>
      <c r="BI363" s="178"/>
      <c r="BJ363" s="178"/>
      <c r="BK363" s="178"/>
      <c r="BL363" s="178"/>
      <c r="BM363" s="178"/>
    </row>
    <row r="364" spans="1:65" s="161" customFormat="1" ht="14.25" customHeight="1">
      <c r="A364" s="178"/>
      <c r="B364" s="191"/>
      <c r="C364" s="191"/>
      <c r="D364" s="191"/>
      <c r="E364" s="191"/>
      <c r="F364" s="474" t="s">
        <v>4864</v>
      </c>
      <c r="G364" s="475">
        <f t="shared" si="120"/>
        <v>121</v>
      </c>
      <c r="H364" s="485">
        <v>61</v>
      </c>
      <c r="I364" s="485">
        <v>60</v>
      </c>
      <c r="J364" s="485">
        <v>77</v>
      </c>
      <c r="K364" s="190"/>
      <c r="L364" s="178"/>
      <c r="M364" s="178"/>
      <c r="N364" s="178"/>
      <c r="O364" s="178"/>
      <c r="P364" s="190"/>
      <c r="Q364" s="178"/>
      <c r="R364" s="178"/>
      <c r="S364" s="178"/>
      <c r="T364" s="178"/>
      <c r="U364" s="190"/>
      <c r="V364" s="178"/>
      <c r="W364" s="178"/>
      <c r="X364" s="178"/>
      <c r="Y364" s="178"/>
      <c r="Z364" s="190"/>
      <c r="AA364" s="191"/>
      <c r="AB364" s="191"/>
      <c r="AC364" s="191"/>
      <c r="AD364" s="191"/>
      <c r="AE364" s="190"/>
      <c r="AF364" s="178"/>
      <c r="AG364" s="178"/>
      <c r="AH364" s="178"/>
      <c r="AI364" s="178"/>
      <c r="AJ364" s="178"/>
      <c r="AK364" s="178"/>
      <c r="AL364" s="178"/>
      <c r="AM364" s="178"/>
      <c r="AN364" s="178"/>
      <c r="AO364" s="190"/>
      <c r="AP364" s="191"/>
      <c r="AQ364" s="191"/>
      <c r="AR364" s="191"/>
      <c r="AS364" s="191"/>
      <c r="AT364" s="191"/>
      <c r="AU364" s="191"/>
      <c r="AV364" s="190"/>
      <c r="AW364" s="178"/>
      <c r="AX364" s="178"/>
      <c r="AY364" s="190"/>
      <c r="AZ364" s="178"/>
      <c r="BA364" s="178"/>
      <c r="BB364" s="178"/>
      <c r="BC364" s="178"/>
      <c r="BD364" s="178"/>
      <c r="BE364" s="178"/>
      <c r="BF364" s="178"/>
      <c r="BG364" s="178"/>
      <c r="BH364" s="178"/>
      <c r="BI364" s="178"/>
      <c r="BJ364" s="178"/>
      <c r="BK364" s="178"/>
      <c r="BL364" s="178"/>
      <c r="BM364" s="178"/>
    </row>
    <row r="365" spans="1:65" s="161" customFormat="1" ht="14.25" customHeight="1">
      <c r="A365" s="178"/>
      <c r="B365" s="191"/>
      <c r="C365" s="191"/>
      <c r="D365" s="191"/>
      <c r="E365" s="191"/>
      <c r="F365" s="474" t="s">
        <v>4865</v>
      </c>
      <c r="G365" s="475">
        <f t="shared" si="120"/>
        <v>91</v>
      </c>
      <c r="H365" s="485">
        <v>48</v>
      </c>
      <c r="I365" s="485">
        <v>43</v>
      </c>
      <c r="J365" s="485">
        <v>50</v>
      </c>
      <c r="K365" s="190"/>
      <c r="L365" s="178"/>
      <c r="M365" s="178"/>
      <c r="N365" s="178"/>
      <c r="O365" s="178"/>
      <c r="P365" s="190"/>
      <c r="Q365" s="178"/>
      <c r="R365" s="178"/>
      <c r="S365" s="178"/>
      <c r="T365" s="178"/>
      <c r="U365" s="190"/>
      <c r="V365" s="178"/>
      <c r="W365" s="178"/>
      <c r="X365" s="178"/>
      <c r="Y365" s="178"/>
      <c r="Z365" s="190"/>
      <c r="AA365" s="191"/>
      <c r="AB365" s="191"/>
      <c r="AC365" s="191"/>
      <c r="AD365" s="191"/>
      <c r="AE365" s="190"/>
      <c r="AF365" s="178"/>
      <c r="AG365" s="178"/>
      <c r="AH365" s="178"/>
      <c r="AI365" s="178"/>
      <c r="AJ365" s="178"/>
      <c r="AK365" s="178"/>
      <c r="AL365" s="178"/>
      <c r="AM365" s="178"/>
      <c r="AN365" s="178"/>
      <c r="AO365" s="190"/>
      <c r="AP365" s="191"/>
      <c r="AQ365" s="191"/>
      <c r="AR365" s="191"/>
      <c r="AS365" s="191"/>
      <c r="AT365" s="191"/>
      <c r="AU365" s="191"/>
      <c r="AV365" s="190"/>
      <c r="AW365" s="178"/>
      <c r="AX365" s="178"/>
      <c r="AY365" s="190"/>
      <c r="AZ365" s="178"/>
      <c r="BA365" s="178"/>
      <c r="BB365" s="178"/>
      <c r="BC365" s="178"/>
      <c r="BD365" s="178"/>
      <c r="BE365" s="178"/>
      <c r="BF365" s="178"/>
      <c r="BG365" s="178"/>
      <c r="BH365" s="178"/>
      <c r="BI365" s="178"/>
      <c r="BJ365" s="178"/>
      <c r="BK365" s="178"/>
      <c r="BL365" s="178"/>
      <c r="BM365" s="178"/>
    </row>
    <row r="366" spans="1:65" s="161" customFormat="1" ht="14.25" customHeight="1">
      <c r="A366" s="178"/>
      <c r="B366" s="191"/>
      <c r="C366" s="191"/>
      <c r="D366" s="191"/>
      <c r="E366" s="191"/>
      <c r="F366" s="474" t="s">
        <v>4866</v>
      </c>
      <c r="G366" s="475">
        <f t="shared" si="120"/>
        <v>107</v>
      </c>
      <c r="H366" s="485">
        <v>59</v>
      </c>
      <c r="I366" s="485">
        <v>48</v>
      </c>
      <c r="J366" s="485">
        <v>58</v>
      </c>
      <c r="K366" s="190"/>
      <c r="L366" s="178"/>
      <c r="M366" s="178"/>
      <c r="N366" s="178"/>
      <c r="O366" s="178"/>
      <c r="P366" s="190"/>
      <c r="Q366" s="178"/>
      <c r="R366" s="178"/>
      <c r="S366" s="178"/>
      <c r="T366" s="178"/>
      <c r="U366" s="190"/>
      <c r="V366" s="178"/>
      <c r="W366" s="178"/>
      <c r="X366" s="178"/>
      <c r="Y366" s="178"/>
      <c r="Z366" s="190"/>
      <c r="AA366" s="191"/>
      <c r="AB366" s="191"/>
      <c r="AC366" s="191"/>
      <c r="AD366" s="191"/>
      <c r="AE366" s="190"/>
      <c r="AF366" s="178"/>
      <c r="AG366" s="178"/>
      <c r="AH366" s="178"/>
      <c r="AI366" s="178"/>
      <c r="AJ366" s="178"/>
      <c r="AK366" s="178"/>
      <c r="AL366" s="178"/>
      <c r="AM366" s="178"/>
      <c r="AN366" s="178"/>
      <c r="AO366" s="190"/>
      <c r="AP366" s="191"/>
      <c r="AQ366" s="191"/>
      <c r="AR366" s="191"/>
      <c r="AS366" s="191"/>
      <c r="AT366" s="191"/>
      <c r="AU366" s="191"/>
      <c r="AV366" s="190"/>
      <c r="AW366" s="178"/>
      <c r="AX366" s="178"/>
      <c r="AY366" s="190"/>
      <c r="AZ366" s="178"/>
      <c r="BA366" s="178"/>
      <c r="BB366" s="178"/>
      <c r="BC366" s="178"/>
      <c r="BD366" s="178"/>
      <c r="BE366" s="178"/>
      <c r="BF366" s="178"/>
      <c r="BG366" s="178"/>
      <c r="BH366" s="178"/>
      <c r="BI366" s="178"/>
      <c r="BJ366" s="178"/>
      <c r="BK366" s="178"/>
      <c r="BL366" s="178"/>
      <c r="BM366" s="178"/>
    </row>
    <row r="367" spans="1:65" ht="14.25" customHeight="1">
      <c r="A367" s="59"/>
      <c r="B367" s="206"/>
      <c r="C367" s="206"/>
      <c r="D367" s="206"/>
      <c r="E367" s="206"/>
      <c r="F367" s="474" t="s">
        <v>4867</v>
      </c>
      <c r="G367" s="475">
        <f t="shared" si="120"/>
        <v>71</v>
      </c>
      <c r="H367" s="485">
        <v>38</v>
      </c>
      <c r="I367" s="485">
        <v>33</v>
      </c>
      <c r="J367" s="485">
        <v>47</v>
      </c>
      <c r="K367" s="190"/>
      <c r="L367" s="207"/>
      <c r="M367" s="207"/>
      <c r="N367" s="207"/>
      <c r="O367" s="207"/>
      <c r="P367" s="208"/>
      <c r="Q367" s="59"/>
      <c r="R367" s="59"/>
      <c r="S367" s="59"/>
      <c r="T367" s="59"/>
      <c r="U367" s="60"/>
      <c r="V367" s="59"/>
      <c r="W367" s="59"/>
      <c r="X367" s="59"/>
      <c r="Y367" s="59"/>
      <c r="Z367" s="60"/>
      <c r="AA367" s="58"/>
      <c r="AB367" s="58"/>
      <c r="AC367" s="58"/>
      <c r="AD367" s="58"/>
      <c r="AE367" s="60"/>
      <c r="AF367" s="59"/>
      <c r="AG367" s="59"/>
      <c r="AH367" s="59"/>
      <c r="AI367" s="59"/>
      <c r="AJ367" s="59"/>
      <c r="AK367" s="59"/>
      <c r="AL367" s="59"/>
      <c r="AM367" s="59"/>
      <c r="AN367" s="59"/>
      <c r="AO367" s="60"/>
      <c r="AP367" s="58"/>
      <c r="AQ367" s="58"/>
      <c r="AR367" s="58"/>
      <c r="AS367" s="58"/>
      <c r="AT367" s="58"/>
      <c r="AU367" s="58"/>
      <c r="AV367" s="60"/>
      <c r="AW367" s="59"/>
      <c r="AX367" s="59"/>
      <c r="AY367" s="60"/>
      <c r="AZ367" s="59"/>
      <c r="BA367" s="59"/>
      <c r="BB367" s="59"/>
      <c r="BC367" s="59"/>
      <c r="BD367" s="59"/>
      <c r="BE367" s="59"/>
      <c r="BF367" s="59"/>
      <c r="BG367" s="59"/>
      <c r="BH367" s="59"/>
      <c r="BI367" s="59"/>
      <c r="BJ367" s="59"/>
      <c r="BK367" s="59"/>
      <c r="BL367" s="59"/>
      <c r="BM367" s="59"/>
    </row>
    <row r="368" spans="1:65" ht="14.25" customHeight="1">
      <c r="A368" s="59"/>
      <c r="B368" s="206"/>
      <c r="C368" s="206"/>
      <c r="D368" s="206"/>
      <c r="E368" s="206"/>
      <c r="F368" s="474" t="s">
        <v>4868</v>
      </c>
      <c r="G368" s="475">
        <f t="shared" si="120"/>
        <v>163</v>
      </c>
      <c r="H368" s="485">
        <v>78</v>
      </c>
      <c r="I368" s="485">
        <v>85</v>
      </c>
      <c r="J368" s="485">
        <v>94</v>
      </c>
      <c r="K368" s="190"/>
      <c r="L368" s="207"/>
      <c r="M368" s="207"/>
      <c r="N368" s="207"/>
      <c r="O368" s="207"/>
      <c r="P368" s="208"/>
      <c r="Q368" s="59"/>
      <c r="R368" s="59"/>
      <c r="S368" s="59"/>
      <c r="T368" s="59"/>
      <c r="U368" s="60"/>
      <c r="V368" s="59"/>
      <c r="W368" s="59"/>
      <c r="X368" s="59"/>
      <c r="Y368" s="59"/>
      <c r="Z368" s="60"/>
      <c r="AA368" s="58"/>
      <c r="AB368" s="58"/>
      <c r="AC368" s="58"/>
      <c r="AD368" s="58"/>
      <c r="AE368" s="60"/>
      <c r="AF368" s="59"/>
      <c r="AG368" s="59"/>
      <c r="AH368" s="59"/>
      <c r="AI368" s="59"/>
      <c r="AJ368" s="59"/>
      <c r="AK368" s="59"/>
      <c r="AL368" s="59"/>
      <c r="AM368" s="59"/>
      <c r="AN368" s="59"/>
      <c r="AO368" s="60"/>
      <c r="AP368" s="58"/>
      <c r="AQ368" s="58"/>
      <c r="AR368" s="58"/>
      <c r="AS368" s="58"/>
      <c r="AT368" s="58"/>
      <c r="AU368" s="58"/>
      <c r="AV368" s="60"/>
      <c r="AW368" s="59"/>
      <c r="AX368" s="59"/>
      <c r="AY368" s="60"/>
      <c r="AZ368" s="59"/>
      <c r="BA368" s="59"/>
      <c r="BB368" s="59"/>
      <c r="BC368" s="59"/>
      <c r="BD368" s="59"/>
      <c r="BE368" s="59"/>
      <c r="BF368" s="59"/>
      <c r="BG368" s="59"/>
      <c r="BH368" s="59"/>
      <c r="BI368" s="59"/>
      <c r="BJ368" s="59"/>
      <c r="BK368" s="59"/>
      <c r="BL368" s="59"/>
      <c r="BM368" s="59"/>
    </row>
    <row r="369" spans="1:65" ht="14.25" customHeight="1">
      <c r="A369" s="59"/>
      <c r="B369" s="206"/>
      <c r="C369" s="206"/>
      <c r="D369" s="206"/>
      <c r="E369" s="206"/>
      <c r="F369" s="474" t="s">
        <v>4869</v>
      </c>
      <c r="G369" s="475">
        <f t="shared" si="120"/>
        <v>27</v>
      </c>
      <c r="H369" s="485">
        <v>14</v>
      </c>
      <c r="I369" s="485">
        <v>13</v>
      </c>
      <c r="J369" s="485">
        <v>18</v>
      </c>
      <c r="K369" s="190"/>
      <c r="L369" s="207"/>
      <c r="M369" s="207"/>
      <c r="N369" s="207"/>
      <c r="O369" s="207"/>
      <c r="P369" s="208"/>
      <c r="Q369" s="59"/>
      <c r="R369" s="59"/>
      <c r="S369" s="59"/>
      <c r="T369" s="59"/>
      <c r="U369" s="60"/>
      <c r="V369" s="59"/>
      <c r="W369" s="59"/>
      <c r="X369" s="59"/>
      <c r="Y369" s="59"/>
      <c r="Z369" s="60"/>
      <c r="AA369" s="59"/>
      <c r="AB369" s="59"/>
      <c r="AC369" s="59"/>
      <c r="AD369" s="59"/>
      <c r="AE369" s="60"/>
      <c r="AF369" s="59"/>
      <c r="AG369" s="59"/>
      <c r="AH369" s="59"/>
      <c r="AI369" s="59"/>
      <c r="AJ369" s="59"/>
      <c r="AK369" s="59"/>
      <c r="AL369" s="59"/>
      <c r="AM369" s="59"/>
      <c r="AN369" s="59"/>
      <c r="AO369" s="60"/>
      <c r="AP369" s="58"/>
      <c r="AQ369" s="58"/>
      <c r="AR369" s="58"/>
      <c r="AS369" s="58"/>
      <c r="AT369" s="58"/>
      <c r="AU369" s="58"/>
      <c r="AV369" s="60"/>
      <c r="AW369" s="59"/>
      <c r="AX369" s="59"/>
      <c r="AY369" s="60"/>
      <c r="AZ369" s="59"/>
      <c r="BA369" s="59"/>
      <c r="BB369" s="59"/>
      <c r="BC369" s="59"/>
      <c r="BD369" s="59"/>
      <c r="BE369" s="59"/>
      <c r="BF369" s="59"/>
      <c r="BG369" s="59"/>
      <c r="BH369" s="59"/>
      <c r="BI369" s="59"/>
      <c r="BJ369" s="59"/>
      <c r="BK369" s="59"/>
      <c r="BL369" s="59"/>
      <c r="BM369" s="59"/>
    </row>
    <row r="370" spans="1:65" ht="14.25" customHeight="1">
      <c r="A370" s="59"/>
      <c r="B370" s="206"/>
      <c r="C370" s="206"/>
      <c r="D370" s="206"/>
      <c r="E370" s="206"/>
      <c r="F370" s="474" t="s">
        <v>4870</v>
      </c>
      <c r="G370" s="475">
        <f t="shared" si="120"/>
        <v>78</v>
      </c>
      <c r="H370" s="485">
        <v>40</v>
      </c>
      <c r="I370" s="485">
        <v>38</v>
      </c>
      <c r="J370" s="485">
        <v>43</v>
      </c>
      <c r="K370" s="190"/>
      <c r="L370" s="207"/>
      <c r="M370" s="207"/>
      <c r="N370" s="207"/>
      <c r="O370" s="207"/>
      <c r="P370" s="208"/>
      <c r="Q370" s="59"/>
      <c r="R370" s="59"/>
      <c r="S370" s="59"/>
      <c r="T370" s="59"/>
      <c r="U370" s="60"/>
      <c r="V370" s="59"/>
      <c r="W370" s="59"/>
      <c r="X370" s="59"/>
      <c r="Y370" s="59"/>
      <c r="Z370" s="60"/>
      <c r="AA370" s="59"/>
      <c r="AB370" s="59"/>
      <c r="AC370" s="59"/>
      <c r="AD370" s="59"/>
      <c r="AE370" s="60"/>
      <c r="AF370" s="59"/>
      <c r="AG370" s="59"/>
      <c r="AH370" s="59"/>
      <c r="AI370" s="59"/>
      <c r="AJ370" s="59"/>
      <c r="AK370" s="59"/>
      <c r="AL370" s="59"/>
      <c r="AM370" s="59"/>
      <c r="AN370" s="59"/>
      <c r="AO370" s="60"/>
      <c r="AP370" s="58"/>
      <c r="AQ370" s="58"/>
      <c r="AR370" s="58"/>
      <c r="AS370" s="58"/>
      <c r="AT370" s="58"/>
      <c r="AU370" s="58"/>
      <c r="AV370" s="60"/>
      <c r="AW370" s="59"/>
      <c r="AX370" s="59"/>
      <c r="AY370" s="60"/>
      <c r="AZ370" s="59"/>
      <c r="BA370" s="59"/>
      <c r="BB370" s="59"/>
      <c r="BC370" s="59"/>
      <c r="BD370" s="59"/>
      <c r="BE370" s="59"/>
      <c r="BF370" s="59"/>
      <c r="BG370" s="59"/>
      <c r="BH370" s="59"/>
      <c r="BI370" s="59"/>
      <c r="BJ370" s="59"/>
      <c r="BK370" s="59"/>
      <c r="BL370" s="59"/>
      <c r="BM370" s="59"/>
    </row>
    <row r="371" spans="1:65" ht="14.25" customHeight="1">
      <c r="A371" s="59"/>
      <c r="B371" s="206"/>
      <c r="C371" s="206"/>
      <c r="D371" s="206"/>
      <c r="E371" s="206"/>
      <c r="F371" s="474" t="s">
        <v>4871</v>
      </c>
      <c r="G371" s="475">
        <f t="shared" si="120"/>
        <v>64</v>
      </c>
      <c r="H371" s="485">
        <v>32</v>
      </c>
      <c r="I371" s="485">
        <v>32</v>
      </c>
      <c r="J371" s="485">
        <v>39</v>
      </c>
      <c r="K371" s="190"/>
      <c r="L371" s="207"/>
      <c r="M371" s="207"/>
      <c r="N371" s="207"/>
      <c r="O371" s="207"/>
      <c r="P371" s="208"/>
      <c r="Q371" s="59"/>
      <c r="R371" s="59"/>
      <c r="S371" s="59"/>
      <c r="T371" s="59"/>
      <c r="U371" s="60"/>
      <c r="V371" s="59"/>
      <c r="W371" s="59"/>
      <c r="X371" s="59"/>
      <c r="Y371" s="59"/>
      <c r="Z371" s="60"/>
      <c r="AA371" s="59"/>
      <c r="AB371" s="59"/>
      <c r="AC371" s="59"/>
      <c r="AD371" s="59"/>
      <c r="AE371" s="60"/>
      <c r="AF371" s="59"/>
      <c r="AG371" s="59"/>
      <c r="AH371" s="59"/>
      <c r="AI371" s="59"/>
      <c r="AJ371" s="59"/>
      <c r="AK371" s="59"/>
      <c r="AL371" s="59"/>
      <c r="AM371" s="59"/>
      <c r="AN371" s="59"/>
      <c r="AO371" s="60"/>
      <c r="AP371" s="58"/>
      <c r="AQ371" s="58"/>
      <c r="AR371" s="58"/>
      <c r="AS371" s="58"/>
      <c r="AT371" s="58"/>
      <c r="AU371" s="58"/>
      <c r="AV371" s="60"/>
      <c r="AW371" s="59"/>
      <c r="AX371" s="59"/>
      <c r="AY371" s="60"/>
      <c r="AZ371" s="59"/>
      <c r="BA371" s="59"/>
      <c r="BB371" s="59"/>
      <c r="BC371" s="59"/>
      <c r="BD371" s="59"/>
      <c r="BE371" s="59"/>
      <c r="BF371" s="59"/>
      <c r="BG371" s="59"/>
      <c r="BH371" s="59"/>
      <c r="BI371" s="59"/>
      <c r="BJ371" s="59"/>
      <c r="BK371" s="59"/>
      <c r="BL371" s="59"/>
      <c r="BM371" s="59"/>
    </row>
    <row r="372" spans="1:65" ht="14.25" customHeight="1">
      <c r="A372" s="59"/>
      <c r="B372" s="206"/>
      <c r="C372" s="206"/>
      <c r="D372" s="206"/>
      <c r="E372" s="206"/>
      <c r="F372" s="478" t="s">
        <v>469</v>
      </c>
      <c r="G372" s="479">
        <f t="shared" si="120"/>
        <v>817</v>
      </c>
      <c r="H372" s="479">
        <f>SUM(H373:H383)</f>
        <v>390</v>
      </c>
      <c r="I372" s="479">
        <f t="shared" ref="I372:J372" si="122">SUM(I373:I383)</f>
        <v>427</v>
      </c>
      <c r="J372" s="480">
        <f t="shared" si="122"/>
        <v>514</v>
      </c>
      <c r="K372" s="190"/>
      <c r="L372" s="207"/>
      <c r="M372" s="207"/>
      <c r="N372" s="207"/>
      <c r="O372" s="207"/>
      <c r="P372" s="208"/>
      <c r="Q372" s="59"/>
      <c r="R372" s="59"/>
      <c r="S372" s="59"/>
      <c r="T372" s="59"/>
      <c r="U372" s="60"/>
      <c r="V372" s="59"/>
      <c r="W372" s="59"/>
      <c r="X372" s="59"/>
      <c r="Y372" s="59"/>
      <c r="Z372" s="60"/>
      <c r="AA372" s="59"/>
      <c r="AB372" s="59"/>
      <c r="AC372" s="59"/>
      <c r="AD372" s="59"/>
      <c r="AE372" s="60"/>
      <c r="AF372" s="59"/>
      <c r="AG372" s="59"/>
      <c r="AH372" s="59"/>
      <c r="AI372" s="59"/>
      <c r="AJ372" s="59"/>
      <c r="AK372" s="59"/>
      <c r="AL372" s="59"/>
      <c r="AM372" s="59"/>
      <c r="AN372" s="59"/>
      <c r="AO372" s="60"/>
      <c r="AP372" s="58"/>
      <c r="AQ372" s="58"/>
      <c r="AR372" s="58"/>
      <c r="AS372" s="58"/>
      <c r="AT372" s="58"/>
      <c r="AU372" s="58"/>
      <c r="AV372" s="60"/>
      <c r="AW372" s="59"/>
      <c r="AX372" s="59"/>
      <c r="AY372" s="60"/>
      <c r="AZ372" s="59"/>
      <c r="BA372" s="59"/>
      <c r="BB372" s="59"/>
      <c r="BC372" s="59"/>
      <c r="BD372" s="59"/>
      <c r="BE372" s="59"/>
      <c r="BF372" s="59"/>
      <c r="BG372" s="59"/>
      <c r="BH372" s="59"/>
      <c r="BI372" s="59"/>
      <c r="BJ372" s="59"/>
      <c r="BK372" s="59"/>
      <c r="BL372" s="59"/>
      <c r="BM372" s="59"/>
    </row>
    <row r="373" spans="1:65" ht="14.25" customHeight="1">
      <c r="A373" s="59"/>
      <c r="B373" s="206"/>
      <c r="C373" s="206"/>
      <c r="D373" s="206"/>
      <c r="E373" s="206"/>
      <c r="F373" s="474" t="s">
        <v>4872</v>
      </c>
      <c r="G373" s="475">
        <f t="shared" si="120"/>
        <v>67</v>
      </c>
      <c r="H373" s="476">
        <v>35</v>
      </c>
      <c r="I373" s="476">
        <v>32</v>
      </c>
      <c r="J373" s="477">
        <v>47</v>
      </c>
      <c r="K373" s="190"/>
      <c r="L373" s="207"/>
      <c r="M373" s="207"/>
      <c r="N373" s="207"/>
      <c r="O373" s="207"/>
      <c r="P373" s="208"/>
      <c r="Q373" s="59"/>
      <c r="R373" s="59"/>
      <c r="S373" s="59"/>
      <c r="T373" s="59"/>
      <c r="U373" s="60"/>
      <c r="V373" s="59"/>
      <c r="W373" s="59"/>
      <c r="X373" s="59"/>
      <c r="Y373" s="59"/>
      <c r="Z373" s="60"/>
      <c r="AA373" s="59"/>
      <c r="AB373" s="59"/>
      <c r="AC373" s="59"/>
      <c r="AD373" s="59"/>
      <c r="AE373" s="60"/>
      <c r="AF373" s="59"/>
      <c r="AG373" s="59"/>
      <c r="AH373" s="59"/>
      <c r="AI373" s="59"/>
      <c r="AJ373" s="59"/>
      <c r="AK373" s="59"/>
      <c r="AL373" s="59"/>
      <c r="AM373" s="59"/>
      <c r="AN373" s="59"/>
      <c r="AO373" s="60"/>
      <c r="AP373" s="58"/>
      <c r="AQ373" s="58"/>
      <c r="AR373" s="58"/>
      <c r="AS373" s="58"/>
      <c r="AT373" s="58"/>
      <c r="AU373" s="58"/>
      <c r="AV373" s="60"/>
      <c r="AW373" s="59"/>
      <c r="AX373" s="59"/>
      <c r="AY373" s="60"/>
      <c r="AZ373" s="59"/>
      <c r="BA373" s="59"/>
      <c r="BB373" s="59"/>
      <c r="BC373" s="59"/>
      <c r="BD373" s="59"/>
      <c r="BE373" s="59"/>
      <c r="BF373" s="59"/>
      <c r="BG373" s="59"/>
      <c r="BH373" s="59"/>
      <c r="BI373" s="59"/>
      <c r="BJ373" s="59"/>
      <c r="BK373" s="59"/>
      <c r="BL373" s="59"/>
      <c r="BM373" s="59"/>
    </row>
    <row r="374" spans="1:65" ht="14.25" customHeight="1">
      <c r="A374" s="59"/>
      <c r="B374" s="206"/>
      <c r="C374" s="206"/>
      <c r="D374" s="206"/>
      <c r="E374" s="206"/>
      <c r="F374" s="474" t="s">
        <v>4873</v>
      </c>
      <c r="G374" s="475">
        <f t="shared" si="120"/>
        <v>90</v>
      </c>
      <c r="H374" s="476">
        <v>42</v>
      </c>
      <c r="I374" s="476">
        <v>48</v>
      </c>
      <c r="J374" s="477">
        <v>56</v>
      </c>
      <c r="K374" s="190"/>
      <c r="L374" s="207"/>
      <c r="M374" s="207"/>
      <c r="N374" s="207"/>
      <c r="O374" s="207"/>
      <c r="P374" s="208"/>
      <c r="Q374" s="59"/>
      <c r="R374" s="59"/>
      <c r="S374" s="59"/>
      <c r="T374" s="59"/>
      <c r="U374" s="60"/>
      <c r="V374" s="59"/>
      <c r="W374" s="59"/>
      <c r="X374" s="59"/>
      <c r="Y374" s="59"/>
      <c r="Z374" s="60"/>
      <c r="AA374" s="59"/>
      <c r="AB374" s="59"/>
      <c r="AC374" s="59"/>
      <c r="AD374" s="59"/>
      <c r="AE374" s="60"/>
      <c r="AF374" s="59"/>
      <c r="AG374" s="59"/>
      <c r="AH374" s="59"/>
      <c r="AI374" s="59"/>
      <c r="AJ374" s="59"/>
      <c r="AK374" s="59"/>
      <c r="AL374" s="59"/>
      <c r="AM374" s="59"/>
      <c r="AN374" s="59"/>
      <c r="AO374" s="60"/>
      <c r="AP374" s="58"/>
      <c r="AQ374" s="58"/>
      <c r="AR374" s="58"/>
      <c r="AS374" s="58"/>
      <c r="AT374" s="58"/>
      <c r="AU374" s="58"/>
      <c r="AV374" s="60"/>
      <c r="AW374" s="59"/>
      <c r="AX374" s="59"/>
      <c r="AY374" s="60"/>
      <c r="AZ374" s="59"/>
      <c r="BA374" s="59"/>
      <c r="BB374" s="59"/>
      <c r="BC374" s="59"/>
      <c r="BD374" s="59"/>
      <c r="BE374" s="59"/>
      <c r="BF374" s="59"/>
      <c r="BG374" s="59"/>
      <c r="BH374" s="59"/>
      <c r="BI374" s="59"/>
      <c r="BJ374" s="59"/>
      <c r="BK374" s="59"/>
      <c r="BL374" s="59"/>
      <c r="BM374" s="59"/>
    </row>
    <row r="375" spans="1:65" ht="14.25" customHeight="1">
      <c r="A375" s="59"/>
      <c r="B375" s="206"/>
      <c r="C375" s="206"/>
      <c r="D375" s="206"/>
      <c r="E375" s="206"/>
      <c r="F375" s="474" t="s">
        <v>4874</v>
      </c>
      <c r="G375" s="475">
        <f t="shared" si="120"/>
        <v>90</v>
      </c>
      <c r="H375" s="476">
        <v>45</v>
      </c>
      <c r="I375" s="476">
        <v>45</v>
      </c>
      <c r="J375" s="477">
        <v>55</v>
      </c>
      <c r="K375" s="190"/>
      <c r="L375" s="207"/>
      <c r="M375" s="207"/>
      <c r="N375" s="207"/>
      <c r="O375" s="207"/>
      <c r="P375" s="208"/>
      <c r="Q375" s="59"/>
      <c r="R375" s="59"/>
      <c r="S375" s="59"/>
      <c r="T375" s="59"/>
      <c r="U375" s="60"/>
      <c r="V375" s="59"/>
      <c r="W375" s="59"/>
      <c r="X375" s="59"/>
      <c r="Y375" s="59"/>
      <c r="Z375" s="60"/>
      <c r="AA375" s="59"/>
      <c r="AB375" s="59"/>
      <c r="AC375" s="59"/>
      <c r="AD375" s="59"/>
      <c r="AE375" s="60"/>
      <c r="AF375" s="59"/>
      <c r="AG375" s="59"/>
      <c r="AH375" s="59"/>
      <c r="AI375" s="59"/>
      <c r="AJ375" s="59"/>
      <c r="AK375" s="59"/>
      <c r="AL375" s="59"/>
      <c r="AM375" s="59"/>
      <c r="AN375" s="59"/>
      <c r="AO375" s="60"/>
      <c r="AP375" s="58"/>
      <c r="AQ375" s="58"/>
      <c r="AR375" s="58"/>
      <c r="AS375" s="58"/>
      <c r="AT375" s="58"/>
      <c r="AU375" s="58"/>
      <c r="AV375" s="60"/>
      <c r="AW375" s="59"/>
      <c r="AX375" s="59"/>
      <c r="AY375" s="60"/>
      <c r="AZ375" s="59"/>
      <c r="BA375" s="59"/>
      <c r="BB375" s="59"/>
      <c r="BC375" s="59"/>
      <c r="BD375" s="59"/>
      <c r="BE375" s="59"/>
      <c r="BF375" s="59"/>
      <c r="BG375" s="59"/>
      <c r="BH375" s="59"/>
      <c r="BI375" s="59"/>
      <c r="BJ375" s="59"/>
      <c r="BK375" s="59"/>
      <c r="BL375" s="59"/>
      <c r="BM375" s="59"/>
    </row>
    <row r="376" spans="1:65" ht="14.25" customHeight="1">
      <c r="A376" s="59"/>
      <c r="B376" s="206"/>
      <c r="C376" s="206"/>
      <c r="D376" s="206"/>
      <c r="E376" s="206"/>
      <c r="F376" s="474" t="s">
        <v>4875</v>
      </c>
      <c r="G376" s="475">
        <f t="shared" si="120"/>
        <v>97</v>
      </c>
      <c r="H376" s="476">
        <v>46</v>
      </c>
      <c r="I376" s="476">
        <v>51</v>
      </c>
      <c r="J376" s="477">
        <v>53</v>
      </c>
      <c r="K376" s="190"/>
      <c r="L376" s="207"/>
      <c r="M376" s="207"/>
      <c r="N376" s="207"/>
      <c r="O376" s="207"/>
      <c r="P376" s="208"/>
      <c r="Q376" s="59"/>
      <c r="R376" s="59"/>
      <c r="S376" s="59"/>
      <c r="T376" s="59"/>
      <c r="U376" s="60"/>
      <c r="V376" s="59"/>
      <c r="W376" s="59"/>
      <c r="X376" s="59"/>
      <c r="Y376" s="59"/>
      <c r="Z376" s="60"/>
      <c r="AA376" s="59"/>
      <c r="AB376" s="59"/>
      <c r="AC376" s="59"/>
      <c r="AD376" s="59"/>
      <c r="AE376" s="60"/>
      <c r="AF376" s="59"/>
      <c r="AG376" s="59"/>
      <c r="AH376" s="59"/>
      <c r="AI376" s="59"/>
      <c r="AJ376" s="59"/>
      <c r="AK376" s="59"/>
      <c r="AL376" s="59"/>
      <c r="AM376" s="59"/>
      <c r="AN376" s="59"/>
      <c r="AO376" s="60"/>
      <c r="AP376" s="58"/>
      <c r="AQ376" s="58"/>
      <c r="AR376" s="58"/>
      <c r="AS376" s="58"/>
      <c r="AT376" s="58"/>
      <c r="AU376" s="58"/>
      <c r="AV376" s="60"/>
      <c r="AW376" s="59"/>
      <c r="AX376" s="59"/>
      <c r="AY376" s="60"/>
      <c r="AZ376" s="59"/>
      <c r="BA376" s="59"/>
      <c r="BB376" s="59"/>
      <c r="BC376" s="59"/>
      <c r="BD376" s="59"/>
      <c r="BE376" s="59"/>
      <c r="BF376" s="59"/>
      <c r="BG376" s="59"/>
      <c r="BH376" s="59"/>
      <c r="BI376" s="59"/>
      <c r="BJ376" s="59"/>
      <c r="BK376" s="59"/>
      <c r="BL376" s="59"/>
      <c r="BM376" s="59"/>
    </row>
    <row r="377" spans="1:65" ht="14.25" customHeight="1">
      <c r="A377" s="59"/>
      <c r="B377" s="206"/>
      <c r="C377" s="206"/>
      <c r="D377" s="206"/>
      <c r="E377" s="206"/>
      <c r="F377" s="474" t="s">
        <v>4771</v>
      </c>
      <c r="G377" s="475">
        <f t="shared" si="120"/>
        <v>89</v>
      </c>
      <c r="H377" s="476">
        <v>41</v>
      </c>
      <c r="I377" s="476">
        <v>48</v>
      </c>
      <c r="J377" s="477">
        <v>48</v>
      </c>
      <c r="K377" s="190"/>
      <c r="L377" s="207"/>
      <c r="M377" s="207"/>
      <c r="N377" s="207"/>
      <c r="O377" s="207"/>
      <c r="P377" s="208"/>
      <c r="Q377" s="59"/>
      <c r="R377" s="59"/>
      <c r="S377" s="59"/>
      <c r="T377" s="59"/>
      <c r="U377" s="60"/>
      <c r="V377" s="59"/>
      <c r="W377" s="59"/>
      <c r="X377" s="59"/>
      <c r="Y377" s="59"/>
      <c r="Z377" s="60"/>
      <c r="AA377" s="59"/>
      <c r="AB377" s="59"/>
      <c r="AC377" s="59"/>
      <c r="AD377" s="59"/>
      <c r="AE377" s="60"/>
      <c r="AF377" s="59"/>
      <c r="AG377" s="59"/>
      <c r="AH377" s="59"/>
      <c r="AI377" s="59"/>
      <c r="AJ377" s="59"/>
      <c r="AK377" s="59"/>
      <c r="AL377" s="59"/>
      <c r="AM377" s="59"/>
      <c r="AN377" s="59"/>
      <c r="AO377" s="60"/>
      <c r="AP377" s="58"/>
      <c r="AQ377" s="58"/>
      <c r="AR377" s="58"/>
      <c r="AS377" s="58"/>
      <c r="AT377" s="58"/>
      <c r="AU377" s="58"/>
      <c r="AV377" s="60"/>
      <c r="AW377" s="59"/>
      <c r="AX377" s="59"/>
      <c r="AY377" s="60"/>
      <c r="AZ377" s="59"/>
      <c r="BA377" s="59"/>
      <c r="BB377" s="59"/>
      <c r="BC377" s="59"/>
      <c r="BD377" s="59"/>
      <c r="BE377" s="59"/>
      <c r="BF377" s="59"/>
      <c r="BG377" s="59"/>
      <c r="BH377" s="59"/>
      <c r="BI377" s="59"/>
      <c r="BJ377" s="59"/>
      <c r="BK377" s="59"/>
      <c r="BL377" s="59"/>
      <c r="BM377" s="59"/>
    </row>
    <row r="378" spans="1:65" ht="14.25" customHeight="1">
      <c r="A378" s="59"/>
      <c r="B378" s="206"/>
      <c r="C378" s="206"/>
      <c r="D378" s="206"/>
      <c r="E378" s="206"/>
      <c r="F378" s="474" t="s">
        <v>4773</v>
      </c>
      <c r="G378" s="475">
        <f t="shared" si="120"/>
        <v>62</v>
      </c>
      <c r="H378" s="476">
        <v>32</v>
      </c>
      <c r="I378" s="476">
        <v>30</v>
      </c>
      <c r="J378" s="477">
        <v>43</v>
      </c>
      <c r="K378" s="190"/>
      <c r="L378" s="207"/>
      <c r="M378" s="207"/>
      <c r="N378" s="207"/>
      <c r="O378" s="207"/>
      <c r="P378" s="208"/>
      <c r="Q378" s="59"/>
      <c r="R378" s="59"/>
      <c r="S378" s="59"/>
      <c r="T378" s="59"/>
      <c r="U378" s="60"/>
      <c r="V378" s="59"/>
      <c r="W378" s="59"/>
      <c r="X378" s="59"/>
      <c r="Y378" s="59"/>
      <c r="Z378" s="60"/>
      <c r="AA378" s="59"/>
      <c r="AB378" s="59"/>
      <c r="AC378" s="59"/>
      <c r="AD378" s="59"/>
      <c r="AE378" s="60"/>
      <c r="AF378" s="59"/>
      <c r="AG378" s="59"/>
      <c r="AH378" s="59"/>
      <c r="AI378" s="59"/>
      <c r="AJ378" s="59"/>
      <c r="AK378" s="59"/>
      <c r="AL378" s="59"/>
      <c r="AM378" s="59"/>
      <c r="AN378" s="59"/>
      <c r="AO378" s="60"/>
      <c r="AP378" s="58"/>
      <c r="AQ378" s="58"/>
      <c r="AR378" s="58"/>
      <c r="AS378" s="58"/>
      <c r="AT378" s="58"/>
      <c r="AU378" s="58"/>
      <c r="AV378" s="60"/>
      <c r="AW378" s="59"/>
      <c r="AX378" s="59"/>
      <c r="AY378" s="60"/>
      <c r="AZ378" s="59"/>
      <c r="BA378" s="59"/>
      <c r="BB378" s="59"/>
      <c r="BC378" s="59"/>
      <c r="BD378" s="59"/>
      <c r="BE378" s="59"/>
      <c r="BF378" s="59"/>
      <c r="BG378" s="59"/>
      <c r="BH378" s="59"/>
      <c r="BI378" s="59"/>
      <c r="BJ378" s="59"/>
      <c r="BK378" s="59"/>
      <c r="BL378" s="59"/>
      <c r="BM378" s="59"/>
    </row>
    <row r="379" spans="1:65" ht="14.25" customHeight="1">
      <c r="A379" s="59"/>
      <c r="B379" s="206"/>
      <c r="C379" s="206"/>
      <c r="D379" s="206"/>
      <c r="E379" s="206"/>
      <c r="F379" s="474" t="s">
        <v>4876</v>
      </c>
      <c r="G379" s="475">
        <f t="shared" si="120"/>
        <v>108</v>
      </c>
      <c r="H379" s="476">
        <v>56</v>
      </c>
      <c r="I379" s="476">
        <v>52</v>
      </c>
      <c r="J379" s="477">
        <v>70</v>
      </c>
      <c r="K379" s="190"/>
      <c r="L379" s="207"/>
      <c r="M379" s="207"/>
      <c r="N379" s="207"/>
      <c r="O379" s="207"/>
      <c r="P379" s="208"/>
      <c r="Q379" s="59"/>
      <c r="R379" s="59"/>
      <c r="S379" s="59"/>
      <c r="T379" s="59"/>
      <c r="U379" s="60"/>
      <c r="V379" s="59"/>
      <c r="W379" s="59"/>
      <c r="X379" s="59"/>
      <c r="Y379" s="59"/>
      <c r="Z379" s="60"/>
      <c r="AA379" s="59"/>
      <c r="AB379" s="59"/>
      <c r="AC379" s="59"/>
      <c r="AD379" s="59"/>
      <c r="AE379" s="60"/>
      <c r="AF379" s="59"/>
      <c r="AG379" s="59"/>
      <c r="AH379" s="59"/>
      <c r="AI379" s="59"/>
      <c r="AJ379" s="59"/>
      <c r="AK379" s="59"/>
      <c r="AL379" s="59"/>
      <c r="AM379" s="59"/>
      <c r="AN379" s="59"/>
      <c r="AO379" s="60"/>
      <c r="AP379" s="58"/>
      <c r="AQ379" s="58"/>
      <c r="AR379" s="58"/>
      <c r="AS379" s="58"/>
      <c r="AT379" s="58"/>
      <c r="AU379" s="58"/>
      <c r="AV379" s="60"/>
      <c r="AW379" s="59"/>
      <c r="AX379" s="59"/>
      <c r="AY379" s="60"/>
      <c r="AZ379" s="59"/>
      <c r="BA379" s="59"/>
      <c r="BB379" s="59"/>
      <c r="BC379" s="59"/>
      <c r="BD379" s="59"/>
      <c r="BE379" s="59"/>
      <c r="BF379" s="59"/>
      <c r="BG379" s="59"/>
      <c r="BH379" s="59"/>
      <c r="BI379" s="59"/>
      <c r="BJ379" s="59"/>
      <c r="BK379" s="59"/>
      <c r="BL379" s="59"/>
      <c r="BM379" s="59"/>
    </row>
    <row r="380" spans="1:65" ht="14.25" customHeight="1">
      <c r="A380" s="59"/>
      <c r="B380" s="206"/>
      <c r="C380" s="206"/>
      <c r="D380" s="206"/>
      <c r="E380" s="206"/>
      <c r="F380" s="474" t="s">
        <v>4877</v>
      </c>
      <c r="G380" s="475">
        <f t="shared" si="120"/>
        <v>62</v>
      </c>
      <c r="H380" s="476">
        <v>26</v>
      </c>
      <c r="I380" s="476">
        <v>36</v>
      </c>
      <c r="J380" s="477">
        <v>43</v>
      </c>
      <c r="K380" s="190"/>
      <c r="L380" s="207"/>
      <c r="M380" s="207"/>
      <c r="N380" s="207"/>
      <c r="O380" s="207"/>
      <c r="P380" s="208"/>
      <c r="Q380" s="59"/>
      <c r="R380" s="59"/>
      <c r="S380" s="59"/>
      <c r="T380" s="59"/>
      <c r="U380" s="60"/>
      <c r="V380" s="59"/>
      <c r="W380" s="59"/>
      <c r="X380" s="59"/>
      <c r="Y380" s="59"/>
      <c r="Z380" s="60"/>
      <c r="AA380" s="59"/>
      <c r="AB380" s="59"/>
      <c r="AC380" s="59"/>
      <c r="AD380" s="59"/>
      <c r="AE380" s="60"/>
      <c r="AF380" s="59"/>
      <c r="AG380" s="59"/>
      <c r="AH380" s="59"/>
      <c r="AI380" s="59"/>
      <c r="AJ380" s="59"/>
      <c r="AK380" s="59"/>
      <c r="AL380" s="59"/>
      <c r="AM380" s="59"/>
      <c r="AN380" s="59"/>
      <c r="AO380" s="60"/>
      <c r="AP380" s="58"/>
      <c r="AQ380" s="58"/>
      <c r="AR380" s="58"/>
      <c r="AS380" s="58"/>
      <c r="AT380" s="58"/>
      <c r="AU380" s="58"/>
      <c r="AV380" s="60"/>
      <c r="AW380" s="59"/>
      <c r="AX380" s="59"/>
      <c r="AY380" s="60"/>
      <c r="AZ380" s="59"/>
      <c r="BA380" s="59"/>
      <c r="BB380" s="59"/>
      <c r="BC380" s="59"/>
      <c r="BD380" s="59"/>
      <c r="BE380" s="59"/>
      <c r="BF380" s="59"/>
      <c r="BG380" s="59"/>
      <c r="BH380" s="59"/>
      <c r="BI380" s="59"/>
      <c r="BJ380" s="59"/>
      <c r="BK380" s="59"/>
      <c r="BL380" s="59"/>
      <c r="BM380" s="59"/>
    </row>
    <row r="381" spans="1:65" ht="14.25" customHeight="1">
      <c r="A381" s="59"/>
      <c r="B381" s="206"/>
      <c r="C381" s="206"/>
      <c r="D381" s="206"/>
      <c r="E381" s="206"/>
      <c r="F381" s="474" t="s">
        <v>4878</v>
      </c>
      <c r="G381" s="475">
        <f t="shared" si="120"/>
        <v>44</v>
      </c>
      <c r="H381" s="476">
        <v>19</v>
      </c>
      <c r="I381" s="476">
        <v>25</v>
      </c>
      <c r="J381" s="477">
        <v>29</v>
      </c>
      <c r="K381" s="190"/>
      <c r="L381" s="207"/>
      <c r="M381" s="207"/>
      <c r="N381" s="207"/>
      <c r="O381" s="207"/>
      <c r="P381" s="208"/>
      <c r="Q381" s="59"/>
      <c r="R381" s="59"/>
      <c r="S381" s="59"/>
      <c r="T381" s="59"/>
      <c r="U381" s="60"/>
      <c r="V381" s="59"/>
      <c r="W381" s="59"/>
      <c r="X381" s="59"/>
      <c r="Y381" s="59"/>
      <c r="Z381" s="60"/>
      <c r="AA381" s="59"/>
      <c r="AB381" s="59"/>
      <c r="AC381" s="59"/>
      <c r="AD381" s="59"/>
      <c r="AE381" s="60"/>
      <c r="AF381" s="59"/>
      <c r="AG381" s="59"/>
      <c r="AH381" s="59"/>
      <c r="AI381" s="59"/>
      <c r="AJ381" s="59"/>
      <c r="AK381" s="59"/>
      <c r="AL381" s="59"/>
      <c r="AM381" s="59"/>
      <c r="AN381" s="59"/>
      <c r="AO381" s="60"/>
      <c r="AP381" s="58"/>
      <c r="AQ381" s="58"/>
      <c r="AR381" s="58"/>
      <c r="AS381" s="58"/>
      <c r="AT381" s="58"/>
      <c r="AU381" s="58"/>
      <c r="AV381" s="60"/>
      <c r="AW381" s="59"/>
      <c r="AX381" s="59"/>
      <c r="AY381" s="60"/>
      <c r="AZ381" s="59"/>
      <c r="BA381" s="59"/>
      <c r="BB381" s="59"/>
      <c r="BC381" s="59"/>
      <c r="BD381" s="59"/>
      <c r="BE381" s="59"/>
      <c r="BF381" s="59"/>
      <c r="BG381" s="59"/>
      <c r="BH381" s="59"/>
      <c r="BI381" s="59"/>
      <c r="BJ381" s="59"/>
      <c r="BK381" s="59"/>
      <c r="BL381" s="59"/>
      <c r="BM381" s="59"/>
    </row>
    <row r="382" spans="1:65" ht="14.25" customHeight="1">
      <c r="A382" s="59"/>
      <c r="B382" s="206"/>
      <c r="C382" s="206"/>
      <c r="D382" s="206"/>
      <c r="E382" s="206"/>
      <c r="F382" s="474" t="s">
        <v>4879</v>
      </c>
      <c r="G382" s="475">
        <f t="shared" si="120"/>
        <v>40</v>
      </c>
      <c r="H382" s="476">
        <v>18</v>
      </c>
      <c r="I382" s="476">
        <v>22</v>
      </c>
      <c r="J382" s="477">
        <v>29</v>
      </c>
      <c r="K382" s="190"/>
      <c r="L382" s="207"/>
      <c r="M382" s="207"/>
      <c r="N382" s="207"/>
      <c r="O382" s="207"/>
      <c r="P382" s="208"/>
      <c r="Q382" s="59"/>
      <c r="R382" s="59"/>
      <c r="S382" s="59"/>
      <c r="T382" s="59"/>
      <c r="U382" s="60"/>
      <c r="V382" s="59"/>
      <c r="W382" s="59"/>
      <c r="X382" s="59"/>
      <c r="Y382" s="59"/>
      <c r="Z382" s="60"/>
      <c r="AA382" s="59"/>
      <c r="AB382" s="59"/>
      <c r="AC382" s="59"/>
      <c r="AD382" s="59"/>
      <c r="AE382" s="60"/>
      <c r="AF382" s="59"/>
      <c r="AG382" s="59"/>
      <c r="AH382" s="59"/>
      <c r="AI382" s="59"/>
      <c r="AJ382" s="59"/>
      <c r="AK382" s="59"/>
      <c r="AL382" s="59"/>
      <c r="AM382" s="59"/>
      <c r="AN382" s="59"/>
      <c r="AO382" s="60"/>
      <c r="AP382" s="58"/>
      <c r="AQ382" s="58"/>
      <c r="AR382" s="58"/>
      <c r="AS382" s="58"/>
      <c r="AT382" s="58"/>
      <c r="AU382" s="58"/>
      <c r="AV382" s="60"/>
      <c r="AW382" s="59"/>
      <c r="AX382" s="59"/>
      <c r="AY382" s="60"/>
      <c r="AZ382" s="59"/>
      <c r="BA382" s="59"/>
      <c r="BB382" s="59"/>
      <c r="BC382" s="59"/>
      <c r="BD382" s="59"/>
      <c r="BE382" s="59"/>
      <c r="BF382" s="59"/>
      <c r="BG382" s="59"/>
      <c r="BH382" s="59"/>
      <c r="BI382" s="59"/>
      <c r="BJ382" s="59"/>
      <c r="BK382" s="59"/>
      <c r="BL382" s="59"/>
      <c r="BM382" s="59"/>
    </row>
    <row r="383" spans="1:65" ht="14.25" customHeight="1">
      <c r="A383" s="59"/>
      <c r="B383" s="206"/>
      <c r="C383" s="206"/>
      <c r="D383" s="206"/>
      <c r="E383" s="206"/>
      <c r="F383" s="474" t="s">
        <v>4880</v>
      </c>
      <c r="G383" s="475">
        <f t="shared" si="120"/>
        <v>68</v>
      </c>
      <c r="H383" s="476">
        <v>30</v>
      </c>
      <c r="I383" s="476">
        <v>38</v>
      </c>
      <c r="J383" s="477">
        <v>41</v>
      </c>
      <c r="K383" s="190"/>
      <c r="L383" s="207"/>
      <c r="M383" s="207"/>
      <c r="N383" s="207"/>
      <c r="O383" s="207"/>
      <c r="P383" s="208"/>
      <c r="Q383" s="59"/>
      <c r="R383" s="59"/>
      <c r="S383" s="59"/>
      <c r="T383" s="59"/>
      <c r="U383" s="60"/>
      <c r="V383" s="59"/>
      <c r="W383" s="59"/>
      <c r="X383" s="59"/>
      <c r="Y383" s="59"/>
      <c r="Z383" s="60"/>
      <c r="AA383" s="59"/>
      <c r="AB383" s="59"/>
      <c r="AC383" s="59"/>
      <c r="AD383" s="59"/>
      <c r="AE383" s="60"/>
      <c r="AF383" s="59"/>
      <c r="AG383" s="59"/>
      <c r="AH383" s="59"/>
      <c r="AI383" s="59"/>
      <c r="AJ383" s="59"/>
      <c r="AK383" s="59"/>
      <c r="AL383" s="59"/>
      <c r="AM383" s="59"/>
      <c r="AN383" s="59"/>
      <c r="AO383" s="60"/>
      <c r="AP383" s="58"/>
      <c r="AQ383" s="58"/>
      <c r="AR383" s="58"/>
      <c r="AS383" s="58"/>
      <c r="AT383" s="58"/>
      <c r="AU383" s="58"/>
      <c r="AV383" s="60"/>
      <c r="AW383" s="59"/>
      <c r="AX383" s="59"/>
      <c r="AY383" s="60"/>
      <c r="AZ383" s="59"/>
      <c r="BA383" s="59"/>
      <c r="BB383" s="59"/>
      <c r="BC383" s="59"/>
      <c r="BD383" s="59"/>
      <c r="BE383" s="59"/>
      <c r="BF383" s="59"/>
      <c r="BG383" s="59"/>
      <c r="BH383" s="59"/>
      <c r="BI383" s="59"/>
      <c r="BJ383" s="59"/>
      <c r="BK383" s="59"/>
      <c r="BL383" s="59"/>
      <c r="BM383" s="59"/>
    </row>
    <row r="384" spans="1:65" ht="14.25" customHeight="1">
      <c r="A384" s="59"/>
      <c r="B384" s="206"/>
      <c r="C384" s="206"/>
      <c r="D384" s="206"/>
      <c r="E384" s="206"/>
      <c r="F384" s="478" t="s">
        <v>470</v>
      </c>
      <c r="G384" s="479">
        <f t="shared" si="120"/>
        <v>2121</v>
      </c>
      <c r="H384" s="479">
        <f>SUM(H385:H409)</f>
        <v>1069</v>
      </c>
      <c r="I384" s="479">
        <f t="shared" ref="I384:J384" si="123">SUM(I385:I409)</f>
        <v>1052</v>
      </c>
      <c r="J384" s="480">
        <f t="shared" si="123"/>
        <v>1274</v>
      </c>
      <c r="K384" s="190"/>
      <c r="L384" s="207"/>
      <c r="M384" s="207"/>
      <c r="N384" s="207"/>
      <c r="O384" s="207"/>
      <c r="P384" s="208"/>
      <c r="Q384" s="59"/>
      <c r="R384" s="59"/>
      <c r="S384" s="59"/>
      <c r="T384" s="59"/>
      <c r="U384" s="60"/>
      <c r="V384" s="59"/>
      <c r="W384" s="59"/>
      <c r="X384" s="59"/>
      <c r="Y384" s="59"/>
      <c r="Z384" s="60"/>
      <c r="AA384" s="59"/>
      <c r="AB384" s="59"/>
      <c r="AC384" s="59"/>
      <c r="AD384" s="59"/>
      <c r="AE384" s="60"/>
      <c r="AF384" s="59"/>
      <c r="AG384" s="59"/>
      <c r="AH384" s="59"/>
      <c r="AI384" s="59"/>
      <c r="AJ384" s="59"/>
      <c r="AK384" s="59"/>
      <c r="AL384" s="59"/>
      <c r="AM384" s="59"/>
      <c r="AN384" s="59"/>
      <c r="AO384" s="60"/>
      <c r="AP384" s="58"/>
      <c r="AQ384" s="58"/>
      <c r="AR384" s="58"/>
      <c r="AS384" s="58"/>
      <c r="AT384" s="58"/>
      <c r="AU384" s="58"/>
      <c r="AV384" s="60"/>
      <c r="AW384" s="59"/>
      <c r="AX384" s="59"/>
      <c r="AY384" s="60"/>
      <c r="AZ384" s="59"/>
      <c r="BA384" s="59"/>
      <c r="BB384" s="59"/>
      <c r="BC384" s="59"/>
      <c r="BD384" s="59"/>
      <c r="BE384" s="59"/>
      <c r="BF384" s="59"/>
      <c r="BG384" s="59"/>
      <c r="BH384" s="59"/>
      <c r="BI384" s="59"/>
      <c r="BJ384" s="59"/>
      <c r="BK384" s="59"/>
      <c r="BL384" s="59"/>
      <c r="BM384" s="59"/>
    </row>
    <row r="385" spans="1:65" ht="14.25" customHeight="1">
      <c r="A385" s="59"/>
      <c r="B385" s="206"/>
      <c r="C385" s="206"/>
      <c r="D385" s="206"/>
      <c r="E385" s="206"/>
      <c r="F385" s="474" t="s">
        <v>4881</v>
      </c>
      <c r="G385" s="475">
        <f t="shared" si="120"/>
        <v>125</v>
      </c>
      <c r="H385" s="476">
        <v>63</v>
      </c>
      <c r="I385" s="476">
        <v>62</v>
      </c>
      <c r="J385" s="477">
        <v>66</v>
      </c>
      <c r="K385" s="190"/>
      <c r="L385" s="207"/>
      <c r="M385" s="207"/>
      <c r="N385" s="207"/>
      <c r="O385" s="207"/>
      <c r="P385" s="208"/>
      <c r="Q385" s="59"/>
      <c r="R385" s="59"/>
      <c r="S385" s="59"/>
      <c r="T385" s="59"/>
      <c r="U385" s="60"/>
      <c r="V385" s="59"/>
      <c r="W385" s="59"/>
      <c r="X385" s="59"/>
      <c r="Y385" s="59"/>
      <c r="Z385" s="60"/>
      <c r="AA385" s="59"/>
      <c r="AB385" s="59"/>
      <c r="AC385" s="59"/>
      <c r="AD385" s="59"/>
      <c r="AE385" s="60"/>
      <c r="AF385" s="59"/>
      <c r="AG385" s="59"/>
      <c r="AH385" s="59"/>
      <c r="AI385" s="59"/>
      <c r="AJ385" s="59"/>
      <c r="AK385" s="59"/>
      <c r="AL385" s="59"/>
      <c r="AM385" s="59"/>
      <c r="AN385" s="59"/>
      <c r="AO385" s="60"/>
      <c r="AP385" s="58"/>
      <c r="AQ385" s="58"/>
      <c r="AR385" s="58"/>
      <c r="AS385" s="58"/>
      <c r="AT385" s="58"/>
      <c r="AU385" s="58"/>
      <c r="AV385" s="60"/>
      <c r="AW385" s="59"/>
      <c r="AX385" s="59"/>
      <c r="AY385" s="60"/>
      <c r="AZ385" s="59"/>
      <c r="BA385" s="59"/>
      <c r="BB385" s="59"/>
      <c r="BC385" s="59"/>
      <c r="BD385" s="59"/>
      <c r="BE385" s="59"/>
      <c r="BF385" s="59"/>
      <c r="BG385" s="59"/>
      <c r="BH385" s="59"/>
      <c r="BI385" s="59"/>
      <c r="BJ385" s="59"/>
      <c r="BK385" s="59"/>
      <c r="BL385" s="59"/>
      <c r="BM385" s="59"/>
    </row>
    <row r="386" spans="1:65" ht="14.25" customHeight="1">
      <c r="A386" s="59"/>
      <c r="B386" s="206"/>
      <c r="C386" s="206"/>
      <c r="D386" s="206"/>
      <c r="E386" s="206"/>
      <c r="F386" s="474" t="s">
        <v>4882</v>
      </c>
      <c r="G386" s="475">
        <f t="shared" si="120"/>
        <v>77</v>
      </c>
      <c r="H386" s="476">
        <v>41</v>
      </c>
      <c r="I386" s="476">
        <v>36</v>
      </c>
      <c r="J386" s="477">
        <v>42</v>
      </c>
      <c r="K386" s="190"/>
      <c r="L386" s="207"/>
      <c r="M386" s="207"/>
      <c r="N386" s="207"/>
      <c r="O386" s="207"/>
      <c r="P386" s="208"/>
      <c r="Q386" s="59"/>
      <c r="R386" s="59"/>
      <c r="S386" s="59"/>
      <c r="T386" s="59"/>
      <c r="U386" s="60"/>
      <c r="V386" s="59"/>
      <c r="W386" s="59"/>
      <c r="X386" s="59"/>
      <c r="Y386" s="59"/>
      <c r="Z386" s="60"/>
      <c r="AA386" s="59"/>
      <c r="AB386" s="59"/>
      <c r="AC386" s="59"/>
      <c r="AD386" s="59"/>
      <c r="AE386" s="60"/>
      <c r="AF386" s="59"/>
      <c r="AG386" s="59"/>
      <c r="AH386" s="59"/>
      <c r="AI386" s="59"/>
      <c r="AJ386" s="59"/>
      <c r="AK386" s="59"/>
      <c r="AL386" s="59"/>
      <c r="AM386" s="59"/>
      <c r="AN386" s="59"/>
      <c r="AO386" s="60"/>
      <c r="AP386" s="58"/>
      <c r="AQ386" s="58"/>
      <c r="AR386" s="58"/>
      <c r="AS386" s="58"/>
      <c r="AT386" s="58"/>
      <c r="AU386" s="58"/>
      <c r="AV386" s="60"/>
      <c r="AW386" s="59"/>
      <c r="AX386" s="59"/>
      <c r="AY386" s="60"/>
      <c r="AZ386" s="59"/>
      <c r="BA386" s="59"/>
      <c r="BB386" s="59"/>
      <c r="BC386" s="59"/>
      <c r="BD386" s="59"/>
      <c r="BE386" s="59"/>
      <c r="BF386" s="59"/>
      <c r="BG386" s="59"/>
      <c r="BH386" s="59"/>
      <c r="BI386" s="59"/>
      <c r="BJ386" s="59"/>
      <c r="BK386" s="59"/>
      <c r="BL386" s="59"/>
      <c r="BM386" s="59"/>
    </row>
    <row r="387" spans="1:65" ht="14.25" customHeight="1">
      <c r="A387" s="59"/>
      <c r="B387" s="206"/>
      <c r="C387" s="206"/>
      <c r="D387" s="206"/>
      <c r="E387" s="206"/>
      <c r="F387" s="474" t="s">
        <v>4883</v>
      </c>
      <c r="G387" s="475">
        <f t="shared" si="120"/>
        <v>63</v>
      </c>
      <c r="H387" s="476">
        <v>35</v>
      </c>
      <c r="I387" s="476">
        <v>28</v>
      </c>
      <c r="J387" s="477">
        <v>42</v>
      </c>
      <c r="K387" s="190"/>
      <c r="L387" s="207"/>
      <c r="M387" s="207"/>
      <c r="N387" s="207"/>
      <c r="O387" s="207"/>
      <c r="P387" s="208"/>
      <c r="Q387" s="59"/>
      <c r="R387" s="59"/>
      <c r="S387" s="59"/>
      <c r="T387" s="59"/>
      <c r="U387" s="60"/>
      <c r="V387" s="59"/>
      <c r="W387" s="59"/>
      <c r="X387" s="59"/>
      <c r="Y387" s="59"/>
      <c r="Z387" s="60"/>
      <c r="AA387" s="59"/>
      <c r="AB387" s="59"/>
      <c r="AC387" s="59"/>
      <c r="AD387" s="59"/>
      <c r="AE387" s="60"/>
      <c r="AF387" s="59"/>
      <c r="AG387" s="59"/>
      <c r="AH387" s="59"/>
      <c r="AI387" s="59"/>
      <c r="AJ387" s="59"/>
      <c r="AK387" s="59"/>
      <c r="AL387" s="59"/>
      <c r="AM387" s="59"/>
      <c r="AN387" s="59"/>
      <c r="AO387" s="60"/>
      <c r="AP387" s="58"/>
      <c r="AQ387" s="58"/>
      <c r="AR387" s="58"/>
      <c r="AS387" s="58"/>
      <c r="AT387" s="58"/>
      <c r="AU387" s="58"/>
      <c r="AV387" s="60"/>
      <c r="AW387" s="59"/>
      <c r="AX387" s="59"/>
      <c r="AY387" s="60"/>
      <c r="AZ387" s="59"/>
      <c r="BA387" s="59"/>
      <c r="BB387" s="59"/>
      <c r="BC387" s="59"/>
      <c r="BD387" s="59"/>
      <c r="BE387" s="59"/>
      <c r="BF387" s="59"/>
      <c r="BG387" s="59"/>
      <c r="BH387" s="59"/>
      <c r="BI387" s="59"/>
      <c r="BJ387" s="59"/>
      <c r="BK387" s="59"/>
      <c r="BL387" s="59"/>
      <c r="BM387" s="59"/>
    </row>
    <row r="388" spans="1:65" ht="14.25" customHeight="1">
      <c r="A388" s="59"/>
      <c r="B388" s="206"/>
      <c r="C388" s="206"/>
      <c r="D388" s="206"/>
      <c r="E388" s="206"/>
      <c r="F388" s="474" t="s">
        <v>4884</v>
      </c>
      <c r="G388" s="475">
        <f t="shared" si="120"/>
        <v>81</v>
      </c>
      <c r="H388" s="476">
        <v>45</v>
      </c>
      <c r="I388" s="476">
        <v>36</v>
      </c>
      <c r="J388" s="477">
        <v>42</v>
      </c>
      <c r="K388" s="190"/>
      <c r="L388" s="207"/>
      <c r="M388" s="207"/>
      <c r="N388" s="207"/>
      <c r="O388" s="207"/>
      <c r="P388" s="208"/>
      <c r="Q388" s="59"/>
      <c r="R388" s="59"/>
      <c r="S388" s="59"/>
      <c r="T388" s="59"/>
      <c r="U388" s="60"/>
      <c r="V388" s="59"/>
      <c r="W388" s="59"/>
      <c r="X388" s="59"/>
      <c r="Y388" s="59"/>
      <c r="Z388" s="60"/>
      <c r="AA388" s="59"/>
      <c r="AB388" s="59"/>
      <c r="AC388" s="59"/>
      <c r="AD388" s="59"/>
      <c r="AE388" s="60"/>
      <c r="AF388" s="59"/>
      <c r="AG388" s="59"/>
      <c r="AH388" s="59"/>
      <c r="AI388" s="59"/>
      <c r="AJ388" s="59"/>
      <c r="AK388" s="59"/>
      <c r="AL388" s="59"/>
      <c r="AM388" s="59"/>
      <c r="AN388" s="59"/>
      <c r="AO388" s="60"/>
      <c r="AP388" s="58"/>
      <c r="AQ388" s="58"/>
      <c r="AR388" s="58"/>
      <c r="AS388" s="58"/>
      <c r="AT388" s="58"/>
      <c r="AU388" s="58"/>
      <c r="AV388" s="60"/>
      <c r="AW388" s="59"/>
      <c r="AX388" s="59"/>
      <c r="AY388" s="60"/>
      <c r="AZ388" s="59"/>
      <c r="BA388" s="59"/>
      <c r="BB388" s="59"/>
      <c r="BC388" s="59"/>
      <c r="BD388" s="59"/>
      <c r="BE388" s="59"/>
      <c r="BF388" s="59"/>
      <c r="BG388" s="59"/>
      <c r="BH388" s="59"/>
      <c r="BI388" s="59"/>
      <c r="BJ388" s="59"/>
      <c r="BK388" s="59"/>
      <c r="BL388" s="59"/>
      <c r="BM388" s="59"/>
    </row>
    <row r="389" spans="1:65" ht="14.25" customHeight="1">
      <c r="A389" s="59"/>
      <c r="B389" s="206"/>
      <c r="C389" s="206"/>
      <c r="D389" s="206"/>
      <c r="E389" s="206"/>
      <c r="F389" s="474" t="s">
        <v>4885</v>
      </c>
      <c r="G389" s="475">
        <f t="shared" si="120"/>
        <v>81</v>
      </c>
      <c r="H389" s="476">
        <v>34</v>
      </c>
      <c r="I389" s="476">
        <v>47</v>
      </c>
      <c r="J389" s="477">
        <v>56</v>
      </c>
      <c r="K389" s="190"/>
      <c r="L389" s="207"/>
      <c r="M389" s="207"/>
      <c r="N389" s="207"/>
      <c r="O389" s="207"/>
      <c r="P389" s="208"/>
      <c r="Q389" s="59"/>
      <c r="R389" s="59"/>
      <c r="S389" s="59"/>
      <c r="T389" s="59"/>
      <c r="U389" s="60"/>
      <c r="V389" s="59"/>
      <c r="W389" s="59"/>
      <c r="X389" s="59"/>
      <c r="Y389" s="59"/>
      <c r="Z389" s="60"/>
      <c r="AA389" s="59"/>
      <c r="AB389" s="59"/>
      <c r="AC389" s="59"/>
      <c r="AD389" s="59"/>
      <c r="AE389" s="60"/>
      <c r="AF389" s="59"/>
      <c r="AG389" s="59"/>
      <c r="AH389" s="59"/>
      <c r="AI389" s="59"/>
      <c r="AJ389" s="59"/>
      <c r="AK389" s="59"/>
      <c r="AL389" s="59"/>
      <c r="AM389" s="59"/>
      <c r="AN389" s="59"/>
      <c r="AO389" s="60"/>
      <c r="AP389" s="58"/>
      <c r="AQ389" s="58"/>
      <c r="AR389" s="58"/>
      <c r="AS389" s="58"/>
      <c r="AT389" s="58"/>
      <c r="AU389" s="58"/>
      <c r="AV389" s="60"/>
      <c r="AW389" s="59"/>
      <c r="AX389" s="59"/>
      <c r="AY389" s="60"/>
      <c r="AZ389" s="59"/>
      <c r="BA389" s="59"/>
      <c r="BB389" s="59"/>
      <c r="BC389" s="59"/>
      <c r="BD389" s="59"/>
      <c r="BE389" s="59"/>
      <c r="BF389" s="59"/>
      <c r="BG389" s="59"/>
      <c r="BH389" s="59"/>
      <c r="BI389" s="59"/>
      <c r="BJ389" s="59"/>
      <c r="BK389" s="59"/>
      <c r="BL389" s="59"/>
      <c r="BM389" s="59"/>
    </row>
    <row r="390" spans="1:65" ht="14.25" customHeight="1">
      <c r="A390" s="59"/>
      <c r="B390" s="206"/>
      <c r="C390" s="206"/>
      <c r="D390" s="206"/>
      <c r="E390" s="206"/>
      <c r="F390" s="474" t="s">
        <v>3652</v>
      </c>
      <c r="G390" s="475">
        <f t="shared" si="120"/>
        <v>108</v>
      </c>
      <c r="H390" s="476">
        <v>56</v>
      </c>
      <c r="I390" s="476">
        <v>52</v>
      </c>
      <c r="J390" s="477">
        <v>64</v>
      </c>
      <c r="K390" s="190"/>
      <c r="L390" s="207"/>
      <c r="M390" s="207"/>
      <c r="N390" s="207"/>
      <c r="O390" s="207"/>
      <c r="P390" s="208"/>
      <c r="Q390" s="59"/>
      <c r="R390" s="59"/>
      <c r="S390" s="59"/>
      <c r="T390" s="59"/>
      <c r="U390" s="60"/>
      <c r="V390" s="59"/>
      <c r="W390" s="59"/>
      <c r="X390" s="59"/>
      <c r="Y390" s="59"/>
      <c r="Z390" s="60"/>
      <c r="AA390" s="59"/>
      <c r="AB390" s="59"/>
      <c r="AC390" s="59"/>
      <c r="AD390" s="59"/>
      <c r="AE390" s="60"/>
      <c r="AF390" s="59"/>
      <c r="AG390" s="59"/>
      <c r="AH390" s="59"/>
      <c r="AI390" s="59"/>
      <c r="AJ390" s="59"/>
      <c r="AK390" s="59"/>
      <c r="AL390" s="59"/>
      <c r="AM390" s="59"/>
      <c r="AN390" s="59"/>
      <c r="AO390" s="60"/>
      <c r="AP390" s="58"/>
      <c r="AQ390" s="58"/>
      <c r="AR390" s="58"/>
      <c r="AS390" s="58"/>
      <c r="AT390" s="58"/>
      <c r="AU390" s="58"/>
      <c r="AV390" s="60"/>
      <c r="AW390" s="59"/>
      <c r="AX390" s="59"/>
      <c r="AY390" s="60"/>
      <c r="AZ390" s="59"/>
      <c r="BA390" s="59"/>
      <c r="BB390" s="59"/>
      <c r="BC390" s="59"/>
      <c r="BD390" s="59"/>
      <c r="BE390" s="59"/>
      <c r="BF390" s="59"/>
      <c r="BG390" s="59"/>
      <c r="BH390" s="59"/>
      <c r="BI390" s="59"/>
      <c r="BJ390" s="59"/>
      <c r="BK390" s="59"/>
      <c r="BL390" s="59"/>
      <c r="BM390" s="59"/>
    </row>
    <row r="391" spans="1:65" ht="14.25" customHeight="1">
      <c r="A391" s="59"/>
      <c r="B391" s="206"/>
      <c r="C391" s="206"/>
      <c r="D391" s="206"/>
      <c r="E391" s="206"/>
      <c r="F391" s="474" t="s">
        <v>3659</v>
      </c>
      <c r="G391" s="475">
        <f t="shared" ref="G391:G423" si="124">SUM(H391:I391)</f>
        <v>107</v>
      </c>
      <c r="H391" s="476">
        <v>50</v>
      </c>
      <c r="I391" s="476">
        <v>57</v>
      </c>
      <c r="J391" s="477">
        <v>60</v>
      </c>
      <c r="K391" s="190"/>
      <c r="L391" s="207"/>
      <c r="M391" s="207"/>
      <c r="N391" s="207"/>
      <c r="O391" s="207"/>
      <c r="P391" s="208"/>
      <c r="Q391" s="59"/>
      <c r="R391" s="59"/>
      <c r="S391" s="59"/>
      <c r="T391" s="59"/>
      <c r="U391" s="60"/>
      <c r="V391" s="59"/>
      <c r="W391" s="59"/>
      <c r="X391" s="59"/>
      <c r="Y391" s="59"/>
      <c r="Z391" s="60"/>
      <c r="AA391" s="59"/>
      <c r="AB391" s="59"/>
      <c r="AC391" s="59"/>
      <c r="AD391" s="59"/>
      <c r="AE391" s="60"/>
      <c r="AF391" s="59"/>
      <c r="AG391" s="59"/>
      <c r="AH391" s="59"/>
      <c r="AI391" s="59"/>
      <c r="AJ391" s="59"/>
      <c r="AK391" s="59"/>
      <c r="AL391" s="59"/>
      <c r="AM391" s="59"/>
      <c r="AN391" s="59"/>
      <c r="AO391" s="60"/>
      <c r="AP391" s="58"/>
      <c r="AQ391" s="58"/>
      <c r="AR391" s="58"/>
      <c r="AS391" s="58"/>
      <c r="AT391" s="58"/>
      <c r="AU391" s="58"/>
      <c r="AV391" s="60"/>
      <c r="AW391" s="59"/>
      <c r="AX391" s="59"/>
      <c r="AY391" s="60"/>
      <c r="AZ391" s="59"/>
      <c r="BA391" s="59"/>
      <c r="BB391" s="59"/>
      <c r="BC391" s="59"/>
      <c r="BD391" s="59"/>
      <c r="BE391" s="59"/>
      <c r="BF391" s="59"/>
      <c r="BG391" s="59"/>
      <c r="BH391" s="59"/>
      <c r="BI391" s="59"/>
      <c r="BJ391" s="59"/>
      <c r="BK391" s="59"/>
      <c r="BL391" s="59"/>
      <c r="BM391" s="59"/>
    </row>
    <row r="392" spans="1:65" ht="14.25" customHeight="1">
      <c r="A392" s="59"/>
      <c r="B392" s="206"/>
      <c r="C392" s="206"/>
      <c r="D392" s="206"/>
      <c r="E392" s="206"/>
      <c r="F392" s="474" t="s">
        <v>4886</v>
      </c>
      <c r="G392" s="475">
        <f t="shared" si="124"/>
        <v>77</v>
      </c>
      <c r="H392" s="476">
        <v>35</v>
      </c>
      <c r="I392" s="476">
        <v>42</v>
      </c>
      <c r="J392" s="477">
        <v>52</v>
      </c>
      <c r="K392" s="190"/>
      <c r="L392" s="207"/>
      <c r="M392" s="207"/>
      <c r="N392" s="207"/>
      <c r="O392" s="207"/>
      <c r="P392" s="208"/>
      <c r="Q392" s="59"/>
      <c r="R392" s="59"/>
      <c r="S392" s="59"/>
      <c r="T392" s="59"/>
      <c r="U392" s="60"/>
      <c r="V392" s="59"/>
      <c r="W392" s="59"/>
      <c r="X392" s="59"/>
      <c r="Y392" s="59"/>
      <c r="Z392" s="60"/>
      <c r="AA392" s="59"/>
      <c r="AB392" s="59"/>
      <c r="AC392" s="59"/>
      <c r="AD392" s="59"/>
      <c r="AE392" s="60"/>
      <c r="AF392" s="59"/>
      <c r="AG392" s="59"/>
      <c r="AH392" s="59"/>
      <c r="AI392" s="59"/>
      <c r="AJ392" s="59"/>
      <c r="AK392" s="59"/>
      <c r="AL392" s="59"/>
      <c r="AM392" s="59"/>
      <c r="AN392" s="59"/>
      <c r="AO392" s="60"/>
      <c r="AP392" s="58"/>
      <c r="AQ392" s="58"/>
      <c r="AR392" s="58"/>
      <c r="AS392" s="58"/>
      <c r="AT392" s="58"/>
      <c r="AU392" s="58"/>
      <c r="AV392" s="60"/>
      <c r="AW392" s="59"/>
      <c r="AX392" s="59"/>
      <c r="AY392" s="60"/>
      <c r="AZ392" s="59"/>
      <c r="BA392" s="59"/>
      <c r="BB392" s="59"/>
      <c r="BC392" s="59"/>
      <c r="BD392" s="59"/>
      <c r="BE392" s="59"/>
      <c r="BF392" s="59"/>
      <c r="BG392" s="59"/>
      <c r="BH392" s="59"/>
      <c r="BI392" s="59"/>
      <c r="BJ392" s="59"/>
      <c r="BK392" s="59"/>
      <c r="BL392" s="59"/>
      <c r="BM392" s="59"/>
    </row>
    <row r="393" spans="1:65" ht="14.25" customHeight="1">
      <c r="A393" s="59"/>
      <c r="B393" s="206"/>
      <c r="C393" s="206"/>
      <c r="D393" s="206"/>
      <c r="E393" s="206"/>
      <c r="F393" s="474" t="s">
        <v>4887</v>
      </c>
      <c r="G393" s="475">
        <f t="shared" si="124"/>
        <v>61</v>
      </c>
      <c r="H393" s="476">
        <v>28</v>
      </c>
      <c r="I393" s="476">
        <v>33</v>
      </c>
      <c r="J393" s="477">
        <v>34</v>
      </c>
      <c r="K393" s="190"/>
      <c r="L393" s="207"/>
      <c r="M393" s="207"/>
      <c r="N393" s="207"/>
      <c r="O393" s="207"/>
      <c r="P393" s="208"/>
      <c r="Q393" s="59"/>
      <c r="R393" s="59"/>
      <c r="S393" s="59"/>
      <c r="T393" s="59"/>
      <c r="U393" s="60"/>
      <c r="V393" s="59"/>
      <c r="W393" s="59"/>
      <c r="X393" s="59"/>
      <c r="Y393" s="59"/>
      <c r="Z393" s="60"/>
      <c r="AA393" s="59"/>
      <c r="AB393" s="59"/>
      <c r="AC393" s="59"/>
      <c r="AD393" s="59"/>
      <c r="AE393" s="60"/>
      <c r="AF393" s="59"/>
      <c r="AG393" s="59"/>
      <c r="AH393" s="59"/>
      <c r="AI393" s="59"/>
      <c r="AJ393" s="59"/>
      <c r="AK393" s="59"/>
      <c r="AL393" s="59"/>
      <c r="AM393" s="59"/>
      <c r="AN393" s="59"/>
      <c r="AO393" s="60"/>
      <c r="AP393" s="58"/>
      <c r="AQ393" s="58"/>
      <c r="AR393" s="58"/>
      <c r="AS393" s="58"/>
      <c r="AT393" s="58"/>
      <c r="AU393" s="58"/>
      <c r="AV393" s="60"/>
      <c r="AW393" s="59"/>
      <c r="AX393" s="59"/>
      <c r="AY393" s="60"/>
      <c r="AZ393" s="59"/>
      <c r="BA393" s="59"/>
      <c r="BB393" s="59"/>
      <c r="BC393" s="59"/>
      <c r="BD393" s="59"/>
      <c r="BE393" s="59"/>
      <c r="BF393" s="59"/>
      <c r="BG393" s="59"/>
      <c r="BH393" s="59"/>
      <c r="BI393" s="59"/>
      <c r="BJ393" s="59"/>
      <c r="BK393" s="59"/>
      <c r="BL393" s="59"/>
      <c r="BM393" s="59"/>
    </row>
    <row r="394" spans="1:65" ht="14.25" customHeight="1">
      <c r="A394" s="59"/>
      <c r="B394" s="206"/>
      <c r="C394" s="206"/>
      <c r="D394" s="206"/>
      <c r="E394" s="206"/>
      <c r="F394" s="474" t="s">
        <v>4888</v>
      </c>
      <c r="G394" s="475">
        <f t="shared" si="124"/>
        <v>116</v>
      </c>
      <c r="H394" s="476">
        <v>56</v>
      </c>
      <c r="I394" s="476">
        <v>60</v>
      </c>
      <c r="J394" s="477">
        <v>68</v>
      </c>
      <c r="K394" s="190"/>
      <c r="L394" s="207"/>
      <c r="M394" s="207"/>
      <c r="N394" s="207"/>
      <c r="O394" s="207"/>
      <c r="P394" s="208"/>
      <c r="Q394" s="59"/>
      <c r="R394" s="59"/>
      <c r="S394" s="59"/>
      <c r="T394" s="59"/>
      <c r="U394" s="60"/>
      <c r="V394" s="59"/>
      <c r="W394" s="59"/>
      <c r="X394" s="59"/>
      <c r="Y394" s="59"/>
      <c r="Z394" s="60"/>
      <c r="AA394" s="59"/>
      <c r="AB394" s="59"/>
      <c r="AC394" s="59"/>
      <c r="AD394" s="59"/>
      <c r="AE394" s="60"/>
      <c r="AF394" s="59"/>
      <c r="AG394" s="59"/>
      <c r="AH394" s="59"/>
      <c r="AI394" s="59"/>
      <c r="AJ394" s="59"/>
      <c r="AK394" s="59"/>
      <c r="AL394" s="59"/>
      <c r="AM394" s="59"/>
      <c r="AN394" s="59"/>
      <c r="AO394" s="60"/>
      <c r="AP394" s="58"/>
      <c r="AQ394" s="58"/>
      <c r="AR394" s="58"/>
      <c r="AS394" s="58"/>
      <c r="AT394" s="59"/>
      <c r="AU394" s="59"/>
      <c r="AV394" s="60"/>
      <c r="AW394" s="59"/>
      <c r="AX394" s="59"/>
      <c r="AY394" s="60"/>
      <c r="AZ394" s="59"/>
      <c r="BA394" s="59"/>
      <c r="BB394" s="59"/>
      <c r="BC394" s="59"/>
      <c r="BD394" s="59"/>
      <c r="BE394" s="59"/>
      <c r="BF394" s="59"/>
      <c r="BG394" s="59"/>
      <c r="BH394" s="59"/>
      <c r="BI394" s="59"/>
      <c r="BJ394" s="59"/>
      <c r="BK394" s="59"/>
      <c r="BL394" s="59"/>
      <c r="BM394" s="59"/>
    </row>
    <row r="395" spans="1:65" ht="14.25" customHeight="1">
      <c r="A395" s="59"/>
      <c r="B395" s="206"/>
      <c r="C395" s="206"/>
      <c r="D395" s="206"/>
      <c r="E395" s="206"/>
      <c r="F395" s="474" t="s">
        <v>710</v>
      </c>
      <c r="G395" s="475">
        <f t="shared" si="124"/>
        <v>128</v>
      </c>
      <c r="H395" s="476">
        <v>70</v>
      </c>
      <c r="I395" s="476">
        <v>58</v>
      </c>
      <c r="J395" s="477">
        <v>78</v>
      </c>
      <c r="K395" s="190"/>
      <c r="L395" s="207"/>
      <c r="M395" s="207"/>
      <c r="N395" s="207"/>
      <c r="O395" s="207"/>
      <c r="P395" s="208"/>
      <c r="Q395" s="59"/>
      <c r="R395" s="59"/>
      <c r="S395" s="59"/>
      <c r="T395" s="59"/>
      <c r="U395" s="60"/>
      <c r="V395" s="59"/>
      <c r="W395" s="59"/>
      <c r="X395" s="59"/>
      <c r="Y395" s="59"/>
      <c r="Z395" s="60"/>
      <c r="AA395" s="59"/>
      <c r="AB395" s="59"/>
      <c r="AC395" s="59"/>
      <c r="AD395" s="59"/>
      <c r="AE395" s="60"/>
      <c r="AF395" s="59"/>
      <c r="AG395" s="59"/>
      <c r="AH395" s="59"/>
      <c r="AI395" s="59"/>
      <c r="AJ395" s="59"/>
      <c r="AK395" s="59"/>
      <c r="AL395" s="59"/>
      <c r="AM395" s="59"/>
      <c r="AN395" s="59"/>
      <c r="AO395" s="60"/>
      <c r="AP395" s="59"/>
      <c r="AQ395" s="59"/>
      <c r="AR395" s="59"/>
      <c r="AS395" s="59"/>
      <c r="AT395" s="59"/>
      <c r="AU395" s="59"/>
      <c r="AV395" s="60"/>
      <c r="AW395" s="59"/>
      <c r="AX395" s="59"/>
      <c r="AY395" s="60"/>
      <c r="AZ395" s="59"/>
      <c r="BA395" s="59"/>
      <c r="BB395" s="59"/>
      <c r="BC395" s="59"/>
      <c r="BD395" s="59"/>
      <c r="BE395" s="59"/>
      <c r="BF395" s="59"/>
      <c r="BG395" s="59"/>
      <c r="BH395" s="59"/>
      <c r="BI395" s="59"/>
      <c r="BJ395" s="59"/>
      <c r="BK395" s="59"/>
      <c r="BL395" s="59"/>
      <c r="BM395" s="59"/>
    </row>
    <row r="396" spans="1:65" ht="14.25" customHeight="1">
      <c r="A396" s="59"/>
      <c r="B396" s="206"/>
      <c r="C396" s="206"/>
      <c r="D396" s="206"/>
      <c r="E396" s="206"/>
      <c r="F396" s="474" t="s">
        <v>2239</v>
      </c>
      <c r="G396" s="475">
        <f t="shared" si="124"/>
        <v>62</v>
      </c>
      <c r="H396" s="476">
        <v>28</v>
      </c>
      <c r="I396" s="476">
        <v>34</v>
      </c>
      <c r="J396" s="477">
        <v>35</v>
      </c>
      <c r="K396" s="190"/>
      <c r="L396" s="207"/>
      <c r="M396" s="207"/>
      <c r="N396" s="207"/>
      <c r="O396" s="207"/>
      <c r="P396" s="208"/>
      <c r="Q396" s="59"/>
      <c r="R396" s="59"/>
      <c r="S396" s="59"/>
      <c r="T396" s="59"/>
      <c r="U396" s="60"/>
      <c r="V396" s="59"/>
      <c r="W396" s="59"/>
      <c r="X396" s="59"/>
      <c r="Y396" s="59"/>
      <c r="Z396" s="60"/>
      <c r="AA396" s="59"/>
      <c r="AB396" s="59"/>
      <c r="AC396" s="59"/>
      <c r="AD396" s="59"/>
      <c r="AE396" s="60"/>
      <c r="AF396" s="59"/>
      <c r="AG396" s="59"/>
      <c r="AH396" s="59"/>
      <c r="AI396" s="59"/>
      <c r="AJ396" s="59"/>
      <c r="AK396" s="59"/>
      <c r="AL396" s="59"/>
      <c r="AM396" s="59"/>
      <c r="AN396" s="59"/>
      <c r="AO396" s="60"/>
      <c r="AP396" s="59"/>
      <c r="AQ396" s="59"/>
      <c r="AR396" s="59"/>
      <c r="AS396" s="59"/>
      <c r="AT396" s="59"/>
      <c r="AU396" s="59"/>
      <c r="AV396" s="60"/>
      <c r="AW396" s="59"/>
      <c r="AX396" s="59"/>
      <c r="AY396" s="60"/>
      <c r="AZ396" s="59"/>
      <c r="BA396" s="59"/>
      <c r="BB396" s="59"/>
      <c r="BC396" s="59"/>
      <c r="BD396" s="59"/>
      <c r="BE396" s="59"/>
      <c r="BF396" s="59"/>
      <c r="BG396" s="59"/>
      <c r="BH396" s="59"/>
      <c r="BI396" s="59"/>
      <c r="BJ396" s="59"/>
      <c r="BK396" s="59"/>
      <c r="BL396" s="59"/>
      <c r="BM396" s="59"/>
    </row>
    <row r="397" spans="1:65" ht="14.25" customHeight="1">
      <c r="A397" s="59"/>
      <c r="B397" s="206"/>
      <c r="C397" s="206"/>
      <c r="D397" s="206"/>
      <c r="E397" s="206"/>
      <c r="F397" s="474" t="s">
        <v>2246</v>
      </c>
      <c r="G397" s="475">
        <f t="shared" si="124"/>
        <v>71</v>
      </c>
      <c r="H397" s="476">
        <v>38</v>
      </c>
      <c r="I397" s="476">
        <v>33</v>
      </c>
      <c r="J397" s="477">
        <v>39</v>
      </c>
      <c r="K397" s="190"/>
      <c r="L397" s="207"/>
      <c r="M397" s="207"/>
      <c r="N397" s="207"/>
      <c r="O397" s="207"/>
      <c r="P397" s="208"/>
      <c r="Q397" s="59"/>
      <c r="R397" s="59"/>
      <c r="S397" s="59"/>
      <c r="T397" s="59"/>
      <c r="U397" s="60"/>
      <c r="V397" s="59"/>
      <c r="W397" s="59"/>
      <c r="X397" s="59"/>
      <c r="Y397" s="59"/>
      <c r="Z397" s="60"/>
      <c r="AA397" s="59"/>
      <c r="AB397" s="59"/>
      <c r="AC397" s="59"/>
      <c r="AD397" s="59"/>
      <c r="AE397" s="60"/>
      <c r="AF397" s="59"/>
      <c r="AG397" s="59"/>
      <c r="AH397" s="59"/>
      <c r="AI397" s="59"/>
      <c r="AJ397" s="59"/>
      <c r="AK397" s="59"/>
      <c r="AL397" s="59"/>
      <c r="AM397" s="59"/>
      <c r="AN397" s="59"/>
      <c r="AO397" s="60"/>
      <c r="AP397" s="59"/>
      <c r="AQ397" s="59"/>
      <c r="AR397" s="59"/>
      <c r="AS397" s="59"/>
      <c r="AT397" s="59"/>
      <c r="AU397" s="59"/>
      <c r="AV397" s="60"/>
      <c r="AW397" s="59"/>
      <c r="AX397" s="59"/>
      <c r="AY397" s="60"/>
      <c r="AZ397" s="59"/>
      <c r="BA397" s="59"/>
      <c r="BB397" s="59"/>
      <c r="BC397" s="59"/>
      <c r="BD397" s="59"/>
      <c r="BE397" s="59"/>
      <c r="BF397" s="59"/>
      <c r="BG397" s="59"/>
      <c r="BH397" s="59"/>
      <c r="BI397" s="59"/>
      <c r="BJ397" s="59"/>
      <c r="BK397" s="59"/>
      <c r="BL397" s="59"/>
      <c r="BM397" s="59"/>
    </row>
    <row r="398" spans="1:65" ht="14.25" customHeight="1">
      <c r="A398" s="59"/>
      <c r="B398" s="206"/>
      <c r="C398" s="206"/>
      <c r="D398" s="206"/>
      <c r="E398" s="206"/>
      <c r="F398" s="474" t="s">
        <v>2251</v>
      </c>
      <c r="G398" s="475">
        <f t="shared" si="124"/>
        <v>48</v>
      </c>
      <c r="H398" s="476">
        <v>25</v>
      </c>
      <c r="I398" s="476">
        <v>23</v>
      </c>
      <c r="J398" s="477">
        <v>31</v>
      </c>
      <c r="K398" s="190"/>
      <c r="L398" s="207"/>
      <c r="M398" s="207"/>
      <c r="N398" s="207"/>
      <c r="O398" s="207"/>
      <c r="P398" s="208"/>
      <c r="Q398" s="59"/>
      <c r="R398" s="59"/>
      <c r="S398" s="59"/>
      <c r="T398" s="59"/>
      <c r="U398" s="60"/>
      <c r="V398" s="59"/>
      <c r="W398" s="59"/>
      <c r="X398" s="59"/>
      <c r="Y398" s="59"/>
      <c r="Z398" s="60"/>
      <c r="AA398" s="59"/>
      <c r="AB398" s="59"/>
      <c r="AC398" s="59"/>
      <c r="AD398" s="59"/>
      <c r="AE398" s="60"/>
      <c r="AF398" s="59"/>
      <c r="AG398" s="59"/>
      <c r="AH398" s="59"/>
      <c r="AI398" s="59"/>
      <c r="AJ398" s="59"/>
      <c r="AK398" s="59"/>
      <c r="AL398" s="59"/>
      <c r="AM398" s="59"/>
      <c r="AN398" s="59"/>
      <c r="AO398" s="60"/>
      <c r="AP398" s="59"/>
      <c r="AQ398" s="59"/>
      <c r="AR398" s="59"/>
      <c r="AS398" s="59"/>
      <c r="AT398" s="59"/>
      <c r="AU398" s="59"/>
      <c r="AV398" s="60"/>
      <c r="AW398" s="59"/>
      <c r="AX398" s="59"/>
      <c r="AY398" s="60"/>
      <c r="AZ398" s="59"/>
      <c r="BA398" s="59"/>
      <c r="BB398" s="59"/>
      <c r="BC398" s="59"/>
      <c r="BD398" s="59"/>
      <c r="BE398" s="59"/>
      <c r="BF398" s="59"/>
      <c r="BG398" s="59"/>
      <c r="BH398" s="59"/>
      <c r="BI398" s="59"/>
      <c r="BJ398" s="59"/>
      <c r="BK398" s="59"/>
      <c r="BL398" s="59"/>
      <c r="BM398" s="59"/>
    </row>
    <row r="399" spans="1:65" ht="14.25" customHeight="1">
      <c r="A399" s="59"/>
      <c r="B399" s="206"/>
      <c r="C399" s="206"/>
      <c r="D399" s="206"/>
      <c r="E399" s="206"/>
      <c r="F399" s="474" t="s">
        <v>2309</v>
      </c>
      <c r="G399" s="475">
        <f t="shared" si="124"/>
        <v>83</v>
      </c>
      <c r="H399" s="476">
        <v>44</v>
      </c>
      <c r="I399" s="476">
        <v>39</v>
      </c>
      <c r="J399" s="477">
        <v>52</v>
      </c>
      <c r="K399" s="190"/>
      <c r="L399" s="207"/>
      <c r="M399" s="207"/>
      <c r="N399" s="207"/>
      <c r="O399" s="207"/>
      <c r="P399" s="208"/>
      <c r="Q399" s="59"/>
      <c r="R399" s="59"/>
      <c r="S399" s="59"/>
      <c r="T399" s="59"/>
      <c r="U399" s="60"/>
      <c r="V399" s="59"/>
      <c r="W399" s="59"/>
      <c r="X399" s="59"/>
      <c r="Y399" s="59"/>
      <c r="Z399" s="60"/>
      <c r="AA399" s="59"/>
      <c r="AB399" s="59"/>
      <c r="AC399" s="59"/>
      <c r="AD399" s="59"/>
      <c r="AE399" s="60"/>
      <c r="AF399" s="59"/>
      <c r="AG399" s="59"/>
      <c r="AH399" s="59"/>
      <c r="AI399" s="59"/>
      <c r="AJ399" s="59"/>
      <c r="AK399" s="59"/>
      <c r="AL399" s="59"/>
      <c r="AM399" s="59"/>
      <c r="AN399" s="59"/>
      <c r="AO399" s="60"/>
      <c r="AP399" s="59"/>
      <c r="AQ399" s="59"/>
      <c r="AR399" s="59"/>
      <c r="AS399" s="59"/>
      <c r="AT399" s="59"/>
      <c r="AU399" s="59"/>
      <c r="AV399" s="60"/>
      <c r="AW399" s="59"/>
      <c r="AX399" s="59"/>
      <c r="AY399" s="60"/>
      <c r="AZ399" s="59"/>
      <c r="BA399" s="59"/>
      <c r="BB399" s="59"/>
      <c r="BC399" s="59"/>
      <c r="BD399" s="59"/>
      <c r="BE399" s="59"/>
      <c r="BF399" s="59"/>
      <c r="BG399" s="59"/>
      <c r="BH399" s="59"/>
      <c r="BI399" s="59"/>
      <c r="BJ399" s="59"/>
      <c r="BK399" s="59"/>
      <c r="BL399" s="59"/>
      <c r="BM399" s="59"/>
    </row>
    <row r="400" spans="1:65" ht="14.25" customHeight="1">
      <c r="A400" s="59"/>
      <c r="B400" s="206"/>
      <c r="C400" s="206"/>
      <c r="D400" s="206"/>
      <c r="E400" s="206"/>
      <c r="F400" s="474" t="s">
        <v>2315</v>
      </c>
      <c r="G400" s="475">
        <f t="shared" si="124"/>
        <v>63</v>
      </c>
      <c r="H400" s="476">
        <v>33</v>
      </c>
      <c r="I400" s="476">
        <v>30</v>
      </c>
      <c r="J400" s="477">
        <v>42</v>
      </c>
      <c r="K400" s="190"/>
      <c r="L400" s="207"/>
      <c r="M400" s="207"/>
      <c r="N400" s="207"/>
      <c r="O400" s="207"/>
      <c r="P400" s="208"/>
      <c r="Q400" s="59"/>
      <c r="R400" s="59"/>
      <c r="S400" s="59"/>
      <c r="T400" s="59"/>
      <c r="U400" s="60"/>
      <c r="V400" s="59"/>
      <c r="W400" s="59"/>
      <c r="X400" s="59"/>
      <c r="Y400" s="59"/>
      <c r="Z400" s="60"/>
      <c r="AA400" s="59"/>
      <c r="AB400" s="59"/>
      <c r="AC400" s="59"/>
      <c r="AD400" s="59"/>
      <c r="AE400" s="60"/>
      <c r="AF400" s="59"/>
      <c r="AG400" s="59"/>
      <c r="AH400" s="59"/>
      <c r="AI400" s="59"/>
      <c r="AJ400" s="59"/>
      <c r="AK400" s="59"/>
      <c r="AL400" s="59"/>
      <c r="AM400" s="59"/>
      <c r="AN400" s="59"/>
      <c r="AO400" s="60"/>
      <c r="AP400" s="59"/>
      <c r="AQ400" s="59"/>
      <c r="AR400" s="59"/>
      <c r="AS400" s="59"/>
      <c r="AT400" s="59"/>
      <c r="AU400" s="59"/>
      <c r="AV400" s="60"/>
      <c r="AW400" s="59"/>
      <c r="AX400" s="59"/>
      <c r="AY400" s="60"/>
      <c r="AZ400" s="59"/>
      <c r="BA400" s="59"/>
      <c r="BB400" s="59"/>
      <c r="BC400" s="59"/>
      <c r="BD400" s="59"/>
      <c r="BE400" s="59"/>
      <c r="BF400" s="59"/>
      <c r="BG400" s="59"/>
      <c r="BH400" s="59"/>
      <c r="BI400" s="59"/>
      <c r="BJ400" s="59"/>
      <c r="BK400" s="59"/>
      <c r="BL400" s="59"/>
      <c r="BM400" s="59"/>
    </row>
    <row r="401" spans="1:65" ht="14.25" customHeight="1">
      <c r="A401" s="59"/>
      <c r="B401" s="206"/>
      <c r="C401" s="206"/>
      <c r="D401" s="206"/>
      <c r="E401" s="206"/>
      <c r="F401" s="474" t="s">
        <v>4889</v>
      </c>
      <c r="G401" s="475">
        <f t="shared" si="124"/>
        <v>128</v>
      </c>
      <c r="H401" s="476">
        <v>62</v>
      </c>
      <c r="I401" s="476">
        <v>66</v>
      </c>
      <c r="J401" s="477">
        <v>73</v>
      </c>
      <c r="K401" s="190"/>
      <c r="L401" s="207"/>
      <c r="M401" s="207"/>
      <c r="N401" s="207"/>
      <c r="O401" s="207"/>
      <c r="P401" s="208"/>
      <c r="Q401" s="59"/>
      <c r="R401" s="59"/>
      <c r="S401" s="59"/>
      <c r="T401" s="59"/>
      <c r="U401" s="60"/>
      <c r="V401" s="59"/>
      <c r="W401" s="59"/>
      <c r="X401" s="59"/>
      <c r="Y401" s="59"/>
      <c r="Z401" s="60"/>
      <c r="AA401" s="59"/>
      <c r="AB401" s="59"/>
      <c r="AC401" s="59"/>
      <c r="AD401" s="59"/>
      <c r="AE401" s="60"/>
      <c r="AF401" s="59"/>
      <c r="AG401" s="59"/>
      <c r="AH401" s="59"/>
      <c r="AI401" s="59"/>
      <c r="AJ401" s="59"/>
      <c r="AK401" s="59"/>
      <c r="AL401" s="59"/>
      <c r="AM401" s="59"/>
      <c r="AN401" s="59"/>
      <c r="AO401" s="60"/>
      <c r="AP401" s="59"/>
      <c r="AQ401" s="59"/>
      <c r="AR401" s="59"/>
      <c r="AS401" s="59"/>
      <c r="AT401" s="59"/>
      <c r="AU401" s="59"/>
      <c r="AV401" s="60"/>
      <c r="AW401" s="59"/>
      <c r="AX401" s="59"/>
      <c r="AY401" s="60"/>
      <c r="AZ401" s="59"/>
      <c r="BA401" s="59"/>
      <c r="BB401" s="59"/>
      <c r="BC401" s="59"/>
      <c r="BD401" s="59"/>
      <c r="BE401" s="59"/>
      <c r="BF401" s="59"/>
      <c r="BG401" s="59"/>
      <c r="BH401" s="59"/>
      <c r="BI401" s="59"/>
      <c r="BJ401" s="59"/>
      <c r="BK401" s="59"/>
      <c r="BL401" s="59"/>
      <c r="BM401" s="59"/>
    </row>
    <row r="402" spans="1:65" ht="14.25" customHeight="1">
      <c r="A402" s="59"/>
      <c r="B402" s="206"/>
      <c r="C402" s="206"/>
      <c r="D402" s="206"/>
      <c r="E402" s="206"/>
      <c r="F402" s="474" t="s">
        <v>4890</v>
      </c>
      <c r="G402" s="475">
        <f t="shared" si="124"/>
        <v>98</v>
      </c>
      <c r="H402" s="476">
        <v>50</v>
      </c>
      <c r="I402" s="476">
        <v>48</v>
      </c>
      <c r="J402" s="477">
        <v>53</v>
      </c>
      <c r="K402" s="190"/>
      <c r="L402" s="207"/>
      <c r="M402" s="207"/>
      <c r="N402" s="207"/>
      <c r="O402" s="207"/>
      <c r="P402" s="208"/>
      <c r="Q402" s="59"/>
      <c r="R402" s="59"/>
      <c r="S402" s="59"/>
      <c r="T402" s="59"/>
      <c r="U402" s="60"/>
      <c r="V402" s="59"/>
      <c r="W402" s="59"/>
      <c r="X402" s="59"/>
      <c r="Y402" s="59"/>
      <c r="Z402" s="60"/>
      <c r="AA402" s="59"/>
      <c r="AB402" s="59"/>
      <c r="AC402" s="59"/>
      <c r="AD402" s="59"/>
      <c r="AE402" s="60"/>
      <c r="AF402" s="59"/>
      <c r="AG402" s="59"/>
      <c r="AH402" s="59"/>
      <c r="AI402" s="59"/>
      <c r="AJ402" s="59"/>
      <c r="AK402" s="59"/>
      <c r="AL402" s="59"/>
      <c r="AM402" s="59"/>
      <c r="AN402" s="59"/>
      <c r="AO402" s="60"/>
      <c r="AP402" s="59"/>
      <c r="AQ402" s="59"/>
      <c r="AR402" s="59"/>
      <c r="AS402" s="59"/>
      <c r="AT402" s="59"/>
      <c r="AU402" s="59"/>
      <c r="AV402" s="60"/>
      <c r="AW402" s="59"/>
      <c r="AX402" s="59"/>
      <c r="AY402" s="60"/>
      <c r="AZ402" s="59"/>
      <c r="BA402" s="59"/>
      <c r="BB402" s="59"/>
      <c r="BC402" s="59"/>
      <c r="BD402" s="59"/>
      <c r="BE402" s="59"/>
      <c r="BF402" s="59"/>
      <c r="BG402" s="59"/>
      <c r="BH402" s="59"/>
      <c r="BI402" s="59"/>
      <c r="BJ402" s="59"/>
      <c r="BK402" s="59"/>
      <c r="BL402" s="59"/>
      <c r="BM402" s="59"/>
    </row>
    <row r="403" spans="1:65" ht="14.25" customHeight="1">
      <c r="A403" s="59"/>
      <c r="B403" s="206"/>
      <c r="C403" s="206"/>
      <c r="D403" s="206"/>
      <c r="E403" s="206"/>
      <c r="F403" s="474" t="s">
        <v>4891</v>
      </c>
      <c r="G403" s="475">
        <f t="shared" si="124"/>
        <v>107</v>
      </c>
      <c r="H403" s="476">
        <v>51</v>
      </c>
      <c r="I403" s="476">
        <v>56</v>
      </c>
      <c r="J403" s="477">
        <v>62</v>
      </c>
      <c r="K403" s="190"/>
      <c r="L403" s="207"/>
      <c r="M403" s="207"/>
      <c r="N403" s="207"/>
      <c r="O403" s="207"/>
      <c r="P403" s="208"/>
      <c r="Q403" s="59"/>
      <c r="R403" s="59"/>
      <c r="S403" s="59"/>
      <c r="T403" s="59"/>
      <c r="U403" s="60"/>
      <c r="V403" s="59"/>
      <c r="W403" s="59"/>
      <c r="X403" s="59"/>
      <c r="Y403" s="59"/>
      <c r="Z403" s="60"/>
      <c r="AA403" s="59"/>
      <c r="AB403" s="59"/>
      <c r="AC403" s="59"/>
      <c r="AD403" s="59"/>
      <c r="AE403" s="60"/>
      <c r="AF403" s="59"/>
      <c r="AG403" s="59"/>
      <c r="AH403" s="59"/>
      <c r="AI403" s="59"/>
      <c r="AJ403" s="59"/>
      <c r="AK403" s="59"/>
      <c r="AL403" s="59"/>
      <c r="AM403" s="59"/>
      <c r="AN403" s="59"/>
      <c r="AO403" s="60"/>
      <c r="AP403" s="59"/>
      <c r="AQ403" s="59"/>
      <c r="AR403" s="59"/>
      <c r="AS403" s="59"/>
      <c r="AT403" s="59"/>
      <c r="AU403" s="59"/>
      <c r="AV403" s="60"/>
      <c r="AW403" s="59"/>
      <c r="AX403" s="59"/>
      <c r="AY403" s="60"/>
      <c r="AZ403" s="59"/>
      <c r="BA403" s="59"/>
      <c r="BB403" s="59"/>
      <c r="BC403" s="59"/>
      <c r="BD403" s="59"/>
      <c r="BE403" s="59"/>
      <c r="BF403" s="59"/>
      <c r="BG403" s="59"/>
      <c r="BH403" s="59"/>
      <c r="BI403" s="59"/>
      <c r="BJ403" s="59"/>
      <c r="BK403" s="59"/>
      <c r="BL403" s="59"/>
      <c r="BM403" s="59"/>
    </row>
    <row r="404" spans="1:65" ht="14.25" customHeight="1">
      <c r="A404" s="59"/>
      <c r="B404" s="206"/>
      <c r="C404" s="206"/>
      <c r="D404" s="206"/>
      <c r="E404" s="206"/>
      <c r="F404" s="474" t="s">
        <v>4892</v>
      </c>
      <c r="G404" s="475">
        <f t="shared" si="124"/>
        <v>79</v>
      </c>
      <c r="H404" s="476">
        <v>38</v>
      </c>
      <c r="I404" s="476">
        <v>41</v>
      </c>
      <c r="J404" s="477">
        <v>43</v>
      </c>
      <c r="K404" s="190"/>
      <c r="L404" s="207"/>
      <c r="M404" s="207"/>
      <c r="N404" s="207"/>
      <c r="O404" s="207"/>
      <c r="P404" s="208"/>
      <c r="Q404" s="59"/>
      <c r="R404" s="59"/>
      <c r="S404" s="59"/>
      <c r="T404" s="59"/>
      <c r="U404" s="60"/>
      <c r="V404" s="59"/>
      <c r="W404" s="59"/>
      <c r="X404" s="59"/>
      <c r="Y404" s="59"/>
      <c r="Z404" s="60"/>
      <c r="AA404" s="59"/>
      <c r="AB404" s="59"/>
      <c r="AC404" s="59"/>
      <c r="AD404" s="59"/>
      <c r="AE404" s="60"/>
      <c r="AF404" s="59"/>
      <c r="AG404" s="59"/>
      <c r="AH404" s="59"/>
      <c r="AI404" s="59"/>
      <c r="AJ404" s="59"/>
      <c r="AK404" s="59"/>
      <c r="AL404" s="59"/>
      <c r="AM404" s="59"/>
      <c r="AN404" s="59"/>
      <c r="AO404" s="60"/>
      <c r="AP404" s="59"/>
      <c r="AQ404" s="59"/>
      <c r="AR404" s="59"/>
      <c r="AS404" s="59"/>
      <c r="AT404" s="59"/>
      <c r="AU404" s="59"/>
      <c r="AV404" s="60"/>
      <c r="AW404" s="59"/>
      <c r="AX404" s="59"/>
      <c r="AY404" s="60"/>
      <c r="AZ404" s="59"/>
      <c r="BA404" s="59"/>
      <c r="BB404" s="59"/>
      <c r="BC404" s="59"/>
      <c r="BD404" s="59"/>
      <c r="BE404" s="59"/>
      <c r="BF404" s="59"/>
      <c r="BG404" s="59"/>
      <c r="BH404" s="59"/>
      <c r="BI404" s="59"/>
      <c r="BJ404" s="59"/>
      <c r="BK404" s="59"/>
      <c r="BL404" s="59"/>
      <c r="BM404" s="59"/>
    </row>
    <row r="405" spans="1:65" ht="14.25" customHeight="1">
      <c r="A405" s="59"/>
      <c r="B405" s="206"/>
      <c r="C405" s="206"/>
      <c r="D405" s="206"/>
      <c r="E405" s="206"/>
      <c r="F405" s="474" t="s">
        <v>721</v>
      </c>
      <c r="G405" s="475">
        <f t="shared" si="124"/>
        <v>52</v>
      </c>
      <c r="H405" s="476">
        <v>29</v>
      </c>
      <c r="I405" s="476">
        <v>23</v>
      </c>
      <c r="J405" s="477">
        <v>38</v>
      </c>
      <c r="K405" s="190"/>
      <c r="L405" s="207"/>
      <c r="M405" s="207"/>
      <c r="N405" s="207"/>
      <c r="O405" s="207"/>
      <c r="P405" s="208"/>
      <c r="Q405" s="59"/>
      <c r="R405" s="59"/>
      <c r="S405" s="59"/>
      <c r="T405" s="59"/>
      <c r="U405" s="60"/>
      <c r="V405" s="59"/>
      <c r="W405" s="59"/>
      <c r="X405" s="59"/>
      <c r="Y405" s="59"/>
      <c r="Z405" s="60"/>
      <c r="AA405" s="59"/>
      <c r="AB405" s="59"/>
      <c r="AC405" s="59"/>
      <c r="AD405" s="59"/>
      <c r="AE405" s="60"/>
      <c r="AF405" s="59"/>
      <c r="AG405" s="59"/>
      <c r="AH405" s="59"/>
      <c r="AI405" s="59"/>
      <c r="AJ405" s="59"/>
      <c r="AK405" s="59"/>
      <c r="AL405" s="59"/>
      <c r="AM405" s="59"/>
      <c r="AN405" s="59"/>
      <c r="AO405" s="60"/>
      <c r="AP405" s="59"/>
      <c r="AQ405" s="59"/>
      <c r="AR405" s="59"/>
      <c r="AS405" s="59"/>
      <c r="AT405" s="59"/>
      <c r="AU405" s="59"/>
      <c r="AV405" s="60"/>
      <c r="AW405" s="59"/>
      <c r="AX405" s="59"/>
      <c r="AY405" s="60"/>
      <c r="AZ405" s="59"/>
      <c r="BA405" s="59"/>
      <c r="BB405" s="59"/>
      <c r="BC405" s="59"/>
      <c r="BD405" s="59"/>
      <c r="BE405" s="59"/>
      <c r="BF405" s="59"/>
      <c r="BG405" s="59"/>
      <c r="BH405" s="59"/>
      <c r="BI405" s="59"/>
      <c r="BJ405" s="59"/>
      <c r="BK405" s="59"/>
      <c r="BL405" s="59"/>
      <c r="BM405" s="59"/>
    </row>
    <row r="406" spans="1:65" ht="14.25" customHeight="1">
      <c r="A406" s="59"/>
      <c r="B406" s="206"/>
      <c r="C406" s="206"/>
      <c r="D406" s="206"/>
      <c r="E406" s="206"/>
      <c r="F406" s="474" t="s">
        <v>722</v>
      </c>
      <c r="G406" s="475">
        <f t="shared" si="124"/>
        <v>78</v>
      </c>
      <c r="H406" s="476">
        <v>44</v>
      </c>
      <c r="I406" s="476">
        <v>34</v>
      </c>
      <c r="J406" s="477">
        <v>59</v>
      </c>
      <c r="K406" s="190"/>
      <c r="L406" s="207"/>
      <c r="M406" s="207"/>
      <c r="N406" s="207"/>
      <c r="O406" s="207"/>
      <c r="P406" s="208"/>
      <c r="Q406" s="59"/>
      <c r="R406" s="59"/>
      <c r="S406" s="59"/>
      <c r="T406" s="59"/>
      <c r="U406" s="60"/>
      <c r="V406" s="59"/>
      <c r="W406" s="59"/>
      <c r="X406" s="59"/>
      <c r="Y406" s="59"/>
      <c r="Z406" s="60"/>
      <c r="AA406" s="59"/>
      <c r="AB406" s="59"/>
      <c r="AC406" s="59"/>
      <c r="AD406" s="59"/>
      <c r="AE406" s="60"/>
      <c r="AF406" s="59"/>
      <c r="AG406" s="59"/>
      <c r="AH406" s="59"/>
      <c r="AI406" s="59"/>
      <c r="AJ406" s="59"/>
      <c r="AK406" s="59"/>
      <c r="AL406" s="59"/>
      <c r="AM406" s="59"/>
      <c r="AN406" s="59"/>
      <c r="AO406" s="60"/>
      <c r="AP406" s="59"/>
      <c r="AQ406" s="59"/>
      <c r="AR406" s="59"/>
      <c r="AS406" s="59"/>
      <c r="AT406" s="59"/>
      <c r="AU406" s="59"/>
      <c r="AV406" s="60"/>
      <c r="AW406" s="59"/>
      <c r="AX406" s="59"/>
      <c r="AY406" s="60"/>
      <c r="AZ406" s="59"/>
      <c r="BA406" s="59"/>
      <c r="BB406" s="59"/>
      <c r="BC406" s="59"/>
      <c r="BD406" s="59"/>
      <c r="BE406" s="59"/>
      <c r="BF406" s="59"/>
      <c r="BG406" s="59"/>
      <c r="BH406" s="59"/>
      <c r="BI406" s="59"/>
      <c r="BJ406" s="59"/>
      <c r="BK406" s="59"/>
      <c r="BL406" s="59"/>
      <c r="BM406" s="59"/>
    </row>
    <row r="407" spans="1:65" ht="14.25" customHeight="1">
      <c r="A407" s="59"/>
      <c r="B407" s="206"/>
      <c r="C407" s="206"/>
      <c r="D407" s="206"/>
      <c r="E407" s="206"/>
      <c r="F407" s="474" t="s">
        <v>4893</v>
      </c>
      <c r="G407" s="475">
        <f t="shared" si="124"/>
        <v>103</v>
      </c>
      <c r="H407" s="476">
        <v>56</v>
      </c>
      <c r="I407" s="476">
        <v>47</v>
      </c>
      <c r="J407" s="477">
        <v>59</v>
      </c>
      <c r="K407" s="190"/>
      <c r="L407" s="207"/>
      <c r="M407" s="207"/>
      <c r="N407" s="207"/>
      <c r="O407" s="207"/>
      <c r="P407" s="208"/>
      <c r="Q407" s="59"/>
      <c r="R407" s="59"/>
      <c r="S407" s="59"/>
      <c r="T407" s="59"/>
      <c r="U407" s="60"/>
      <c r="V407" s="59"/>
      <c r="W407" s="59"/>
      <c r="X407" s="59"/>
      <c r="Y407" s="59"/>
      <c r="Z407" s="60"/>
      <c r="AA407" s="59"/>
      <c r="AB407" s="59"/>
      <c r="AC407" s="59"/>
      <c r="AD407" s="59"/>
      <c r="AE407" s="60"/>
      <c r="AF407" s="59"/>
      <c r="AG407" s="59"/>
      <c r="AH407" s="59"/>
      <c r="AI407" s="59"/>
      <c r="AJ407" s="59"/>
      <c r="AK407" s="59"/>
      <c r="AL407" s="59"/>
      <c r="AM407" s="59"/>
      <c r="AN407" s="59"/>
      <c r="AO407" s="60"/>
      <c r="AP407" s="59"/>
      <c r="AQ407" s="59"/>
      <c r="AR407" s="59"/>
      <c r="AS407" s="59"/>
      <c r="AT407" s="59"/>
      <c r="AU407" s="59"/>
      <c r="AV407" s="60"/>
      <c r="AW407" s="59"/>
      <c r="AX407" s="59"/>
      <c r="AY407" s="60"/>
      <c r="AZ407" s="59"/>
      <c r="BA407" s="59"/>
      <c r="BB407" s="59"/>
      <c r="BC407" s="59"/>
      <c r="BD407" s="59"/>
      <c r="BE407" s="59"/>
      <c r="BF407" s="59"/>
      <c r="BG407" s="59"/>
      <c r="BH407" s="59"/>
      <c r="BI407" s="59"/>
      <c r="BJ407" s="59"/>
      <c r="BK407" s="59"/>
      <c r="BL407" s="59"/>
      <c r="BM407" s="59"/>
    </row>
    <row r="408" spans="1:65" ht="14.25" customHeight="1">
      <c r="A408" s="59"/>
      <c r="B408" s="206"/>
      <c r="C408" s="206"/>
      <c r="D408" s="206"/>
      <c r="E408" s="206"/>
      <c r="F408" s="474" t="s">
        <v>4894</v>
      </c>
      <c r="G408" s="475">
        <f t="shared" si="124"/>
        <v>66</v>
      </c>
      <c r="H408" s="476">
        <v>34</v>
      </c>
      <c r="I408" s="476">
        <v>32</v>
      </c>
      <c r="J408" s="477">
        <v>43</v>
      </c>
      <c r="K408" s="190"/>
      <c r="L408" s="207"/>
      <c r="M408" s="207"/>
      <c r="N408" s="207"/>
      <c r="O408" s="207"/>
      <c r="P408" s="208"/>
      <c r="Q408" s="59"/>
      <c r="R408" s="59"/>
      <c r="S408" s="59"/>
      <c r="T408" s="59"/>
      <c r="U408" s="60"/>
      <c r="V408" s="59"/>
      <c r="W408" s="59"/>
      <c r="X408" s="59"/>
      <c r="Y408" s="59"/>
      <c r="Z408" s="60"/>
      <c r="AA408" s="59"/>
      <c r="AB408" s="59"/>
      <c r="AC408" s="59"/>
      <c r="AD408" s="59"/>
      <c r="AE408" s="60"/>
      <c r="AF408" s="59"/>
      <c r="AG408" s="59"/>
      <c r="AH408" s="59"/>
      <c r="AI408" s="59"/>
      <c r="AJ408" s="59"/>
      <c r="AK408" s="59"/>
      <c r="AL408" s="59"/>
      <c r="AM408" s="59"/>
      <c r="AN408" s="59"/>
      <c r="AO408" s="60"/>
      <c r="AP408" s="59"/>
      <c r="AQ408" s="59"/>
      <c r="AR408" s="59"/>
      <c r="AS408" s="59"/>
      <c r="AT408" s="59"/>
      <c r="AU408" s="59"/>
      <c r="AV408" s="60"/>
      <c r="AW408" s="59"/>
      <c r="AX408" s="59"/>
      <c r="AY408" s="60"/>
      <c r="AZ408" s="59"/>
      <c r="BA408" s="59"/>
      <c r="BB408" s="59"/>
      <c r="BC408" s="59"/>
      <c r="BD408" s="59"/>
      <c r="BE408" s="59"/>
      <c r="BF408" s="59"/>
      <c r="BG408" s="59"/>
      <c r="BH408" s="59"/>
      <c r="BI408" s="59"/>
      <c r="BJ408" s="59"/>
      <c r="BK408" s="59"/>
      <c r="BL408" s="59"/>
      <c r="BM408" s="59"/>
    </row>
    <row r="409" spans="1:65" ht="14.25" customHeight="1">
      <c r="A409" s="59"/>
      <c r="B409" s="206"/>
      <c r="C409" s="206"/>
      <c r="D409" s="206"/>
      <c r="E409" s="206"/>
      <c r="F409" s="474" t="s">
        <v>4895</v>
      </c>
      <c r="G409" s="475">
        <f t="shared" si="124"/>
        <v>59</v>
      </c>
      <c r="H409" s="476">
        <v>24</v>
      </c>
      <c r="I409" s="476">
        <v>35</v>
      </c>
      <c r="J409" s="477">
        <v>41</v>
      </c>
      <c r="K409" s="190"/>
      <c r="L409" s="207"/>
      <c r="M409" s="207"/>
      <c r="N409" s="207"/>
      <c r="O409" s="207"/>
      <c r="P409" s="208"/>
      <c r="Q409" s="59"/>
      <c r="R409" s="59"/>
      <c r="S409" s="59"/>
      <c r="T409" s="59"/>
      <c r="U409" s="60"/>
      <c r="V409" s="59"/>
      <c r="W409" s="59"/>
      <c r="X409" s="59"/>
      <c r="Y409" s="59"/>
      <c r="Z409" s="60"/>
      <c r="AA409" s="59"/>
      <c r="AB409" s="59"/>
      <c r="AC409" s="59"/>
      <c r="AD409" s="59"/>
      <c r="AE409" s="60"/>
      <c r="AF409" s="59"/>
      <c r="AG409" s="59"/>
      <c r="AH409" s="59"/>
      <c r="AI409" s="59"/>
      <c r="AJ409" s="59"/>
      <c r="AK409" s="59"/>
      <c r="AL409" s="59"/>
      <c r="AM409" s="59"/>
      <c r="AN409" s="59"/>
      <c r="AO409" s="60"/>
      <c r="AP409" s="59"/>
      <c r="AQ409" s="59"/>
      <c r="AR409" s="59"/>
      <c r="AS409" s="59"/>
      <c r="AT409" s="59"/>
      <c r="AU409" s="59"/>
      <c r="AV409" s="60"/>
      <c r="AW409" s="59"/>
      <c r="AX409" s="59"/>
      <c r="AY409" s="60"/>
      <c r="AZ409" s="59"/>
      <c r="BA409" s="59"/>
      <c r="BB409" s="59"/>
      <c r="BC409" s="59"/>
      <c r="BD409" s="59"/>
      <c r="BE409" s="59"/>
      <c r="BF409" s="59"/>
      <c r="BG409" s="59"/>
      <c r="BH409" s="59"/>
      <c r="BI409" s="59"/>
      <c r="BJ409" s="59"/>
      <c r="BK409" s="59"/>
      <c r="BL409" s="59"/>
      <c r="BM409" s="59"/>
    </row>
    <row r="410" spans="1:65" ht="14.25" customHeight="1">
      <c r="A410" s="59"/>
      <c r="B410" s="206"/>
      <c r="C410" s="206"/>
      <c r="D410" s="206"/>
      <c r="E410" s="206"/>
      <c r="F410" s="478" t="s">
        <v>471</v>
      </c>
      <c r="G410" s="479">
        <f t="shared" si="124"/>
        <v>829</v>
      </c>
      <c r="H410" s="479">
        <f>SUM(H411:H423)</f>
        <v>402</v>
      </c>
      <c r="I410" s="479">
        <f t="shared" ref="I410:J410" si="125">SUM(I411:I423)</f>
        <v>427</v>
      </c>
      <c r="J410" s="480">
        <f t="shared" si="125"/>
        <v>550</v>
      </c>
      <c r="K410" s="190"/>
      <c r="L410" s="207"/>
      <c r="M410" s="207"/>
      <c r="N410" s="207"/>
      <c r="O410" s="207"/>
      <c r="P410" s="208"/>
      <c r="Q410" s="59"/>
      <c r="R410" s="59"/>
      <c r="S410" s="59"/>
      <c r="T410" s="59"/>
      <c r="U410" s="60"/>
      <c r="V410" s="59"/>
      <c r="W410" s="59"/>
      <c r="X410" s="59"/>
      <c r="Y410" s="59"/>
      <c r="Z410" s="60"/>
      <c r="AA410" s="59"/>
      <c r="AB410" s="59"/>
      <c r="AC410" s="59"/>
      <c r="AD410" s="59"/>
      <c r="AE410" s="60"/>
      <c r="AF410" s="59"/>
      <c r="AG410" s="59"/>
      <c r="AH410" s="59"/>
      <c r="AI410" s="59"/>
      <c r="AJ410" s="59"/>
      <c r="AK410" s="59"/>
      <c r="AL410" s="59"/>
      <c r="AM410" s="59"/>
      <c r="AN410" s="59"/>
      <c r="AO410" s="60"/>
      <c r="AP410" s="59"/>
      <c r="AQ410" s="59"/>
      <c r="AR410" s="59"/>
      <c r="AS410" s="59"/>
      <c r="AT410" s="59"/>
      <c r="AU410" s="59"/>
      <c r="AV410" s="60"/>
      <c r="AW410" s="59"/>
      <c r="AX410" s="59"/>
      <c r="AY410" s="60"/>
      <c r="AZ410" s="59"/>
      <c r="BA410" s="59"/>
      <c r="BB410" s="59"/>
      <c r="BC410" s="59"/>
      <c r="BD410" s="59"/>
      <c r="BE410" s="59"/>
      <c r="BF410" s="59"/>
      <c r="BG410" s="59"/>
      <c r="BH410" s="59"/>
      <c r="BI410" s="59"/>
      <c r="BJ410" s="59"/>
      <c r="BK410" s="59"/>
      <c r="BL410" s="59"/>
      <c r="BM410" s="59"/>
    </row>
    <row r="411" spans="1:65" ht="14.25" customHeight="1">
      <c r="A411" s="59"/>
      <c r="B411" s="206"/>
      <c r="C411" s="206"/>
      <c r="D411" s="206"/>
      <c r="E411" s="206"/>
      <c r="F411" s="474" t="s">
        <v>4896</v>
      </c>
      <c r="G411" s="475">
        <f t="shared" si="124"/>
        <v>44</v>
      </c>
      <c r="H411" s="489">
        <v>18</v>
      </c>
      <c r="I411" s="489">
        <v>26</v>
      </c>
      <c r="J411" s="490">
        <v>30</v>
      </c>
      <c r="K411" s="190"/>
      <c r="L411" s="207"/>
      <c r="M411" s="207"/>
      <c r="N411" s="207"/>
      <c r="O411" s="207"/>
      <c r="P411" s="208"/>
      <c r="Q411" s="59"/>
      <c r="R411" s="59"/>
      <c r="S411" s="59"/>
      <c r="T411" s="59"/>
      <c r="U411" s="60"/>
      <c r="V411" s="59"/>
      <c r="W411" s="59"/>
      <c r="X411" s="59"/>
      <c r="Y411" s="59"/>
      <c r="Z411" s="60"/>
      <c r="AA411" s="59"/>
      <c r="AB411" s="59"/>
      <c r="AC411" s="59"/>
      <c r="AD411" s="59"/>
      <c r="AE411" s="60"/>
      <c r="AF411" s="59"/>
      <c r="AG411" s="59"/>
      <c r="AH411" s="59"/>
      <c r="AI411" s="59"/>
      <c r="AJ411" s="59"/>
      <c r="AK411" s="59"/>
      <c r="AL411" s="59"/>
      <c r="AM411" s="59"/>
      <c r="AN411" s="59"/>
      <c r="AO411" s="60"/>
      <c r="AP411" s="59"/>
      <c r="AQ411" s="59"/>
      <c r="AR411" s="59"/>
      <c r="AS411" s="59"/>
      <c r="AT411" s="59"/>
      <c r="AU411" s="59"/>
      <c r="AV411" s="60"/>
      <c r="AW411" s="59"/>
      <c r="AX411" s="59"/>
      <c r="AY411" s="60"/>
      <c r="AZ411" s="59"/>
      <c r="BA411" s="59"/>
      <c r="BB411" s="59"/>
      <c r="BC411" s="59"/>
      <c r="BD411" s="59"/>
      <c r="BE411" s="59"/>
      <c r="BF411" s="59"/>
      <c r="BG411" s="59"/>
      <c r="BH411" s="59"/>
      <c r="BI411" s="59"/>
      <c r="BJ411" s="59"/>
      <c r="BK411" s="59"/>
      <c r="BL411" s="59"/>
      <c r="BM411" s="59"/>
    </row>
    <row r="412" spans="1:65" ht="14.25" customHeight="1">
      <c r="A412" s="59"/>
      <c r="B412" s="206"/>
      <c r="C412" s="206"/>
      <c r="D412" s="206"/>
      <c r="E412" s="206"/>
      <c r="F412" s="474" t="s">
        <v>4897</v>
      </c>
      <c r="G412" s="475">
        <f t="shared" si="124"/>
        <v>30</v>
      </c>
      <c r="H412" s="489">
        <v>16</v>
      </c>
      <c r="I412" s="489">
        <v>14</v>
      </c>
      <c r="J412" s="490">
        <v>21</v>
      </c>
      <c r="K412" s="190"/>
      <c r="L412" s="207"/>
      <c r="M412" s="207"/>
      <c r="N412" s="207"/>
      <c r="O412" s="207"/>
      <c r="P412" s="208"/>
      <c r="Q412" s="59"/>
      <c r="R412" s="59"/>
      <c r="S412" s="59"/>
      <c r="T412" s="59"/>
      <c r="U412" s="60"/>
      <c r="V412" s="59"/>
      <c r="W412" s="59"/>
      <c r="X412" s="59"/>
      <c r="Y412" s="59"/>
      <c r="Z412" s="60"/>
      <c r="AA412" s="59"/>
      <c r="AB412" s="59"/>
      <c r="AC412" s="59"/>
      <c r="AD412" s="59"/>
      <c r="AE412" s="60"/>
      <c r="AF412" s="59"/>
      <c r="AG412" s="59"/>
      <c r="AH412" s="59"/>
      <c r="AI412" s="59"/>
      <c r="AJ412" s="59"/>
      <c r="AK412" s="59"/>
      <c r="AL412" s="59"/>
      <c r="AM412" s="59"/>
      <c r="AN412" s="59"/>
      <c r="AO412" s="60"/>
      <c r="AP412" s="59"/>
      <c r="AQ412" s="59"/>
      <c r="AR412" s="59"/>
      <c r="AS412" s="59"/>
      <c r="AT412" s="59"/>
      <c r="AU412" s="59"/>
      <c r="AV412" s="60"/>
      <c r="AW412" s="59"/>
      <c r="AX412" s="59"/>
      <c r="AY412" s="60"/>
      <c r="AZ412" s="59"/>
      <c r="BA412" s="59"/>
      <c r="BB412" s="59"/>
      <c r="BC412" s="59"/>
      <c r="BD412" s="59"/>
      <c r="BE412" s="59"/>
      <c r="BF412" s="59"/>
      <c r="BG412" s="59"/>
      <c r="BH412" s="59"/>
      <c r="BI412" s="59"/>
      <c r="BJ412" s="59"/>
      <c r="BK412" s="59"/>
      <c r="BL412" s="59"/>
      <c r="BM412" s="59"/>
    </row>
    <row r="413" spans="1:65" ht="14.25" customHeight="1">
      <c r="A413" s="59"/>
      <c r="B413" s="206"/>
      <c r="C413" s="206"/>
      <c r="D413" s="206"/>
      <c r="E413" s="206"/>
      <c r="F413" s="474" t="s">
        <v>4898</v>
      </c>
      <c r="G413" s="475">
        <f t="shared" si="124"/>
        <v>33</v>
      </c>
      <c r="H413" s="489">
        <v>14</v>
      </c>
      <c r="I413" s="489">
        <v>19</v>
      </c>
      <c r="J413" s="490">
        <v>22</v>
      </c>
      <c r="K413" s="190"/>
      <c r="L413" s="207"/>
      <c r="M413" s="207"/>
      <c r="N413" s="207"/>
      <c r="O413" s="207"/>
      <c r="P413" s="208"/>
      <c r="Q413" s="59"/>
      <c r="R413" s="59"/>
      <c r="S413" s="59"/>
      <c r="T413" s="59"/>
      <c r="U413" s="60"/>
      <c r="V413" s="59"/>
      <c r="W413" s="59"/>
      <c r="X413" s="59"/>
      <c r="Y413" s="59"/>
      <c r="Z413" s="60"/>
      <c r="AA413" s="59"/>
      <c r="AB413" s="59"/>
      <c r="AC413" s="59"/>
      <c r="AD413" s="59"/>
      <c r="AE413" s="60"/>
      <c r="AF413" s="59"/>
      <c r="AG413" s="59"/>
      <c r="AH413" s="59"/>
      <c r="AI413" s="59"/>
      <c r="AJ413" s="59"/>
      <c r="AK413" s="59"/>
      <c r="AL413" s="59"/>
      <c r="AM413" s="59"/>
      <c r="AN413" s="59"/>
      <c r="AO413" s="60"/>
      <c r="AP413" s="59"/>
      <c r="AQ413" s="59"/>
      <c r="AR413" s="59"/>
      <c r="AS413" s="59"/>
      <c r="AT413" s="59"/>
      <c r="AU413" s="59"/>
      <c r="AV413" s="60"/>
      <c r="AW413" s="59"/>
      <c r="AX413" s="59"/>
      <c r="AY413" s="60"/>
      <c r="AZ413" s="59"/>
      <c r="BA413" s="59"/>
      <c r="BB413" s="59"/>
      <c r="BC413" s="59"/>
      <c r="BD413" s="59"/>
      <c r="BE413" s="59"/>
      <c r="BF413" s="59"/>
      <c r="BG413" s="59"/>
      <c r="BH413" s="59"/>
      <c r="BI413" s="59"/>
      <c r="BJ413" s="59"/>
      <c r="BK413" s="59"/>
      <c r="BL413" s="59"/>
      <c r="BM413" s="59"/>
    </row>
    <row r="414" spans="1:65" ht="14.25" customHeight="1">
      <c r="A414" s="59"/>
      <c r="B414" s="206"/>
      <c r="C414" s="206"/>
      <c r="D414" s="206"/>
      <c r="E414" s="206"/>
      <c r="F414" s="474" t="s">
        <v>4899</v>
      </c>
      <c r="G414" s="475">
        <f t="shared" si="124"/>
        <v>140</v>
      </c>
      <c r="H414" s="489">
        <v>69</v>
      </c>
      <c r="I414" s="489">
        <v>71</v>
      </c>
      <c r="J414" s="490">
        <v>105</v>
      </c>
      <c r="K414" s="190"/>
      <c r="L414" s="207"/>
      <c r="M414" s="207"/>
      <c r="N414" s="207"/>
      <c r="O414" s="207"/>
      <c r="P414" s="208"/>
      <c r="Q414" s="59"/>
      <c r="R414" s="59"/>
      <c r="S414" s="59"/>
      <c r="T414" s="59"/>
      <c r="U414" s="60"/>
      <c r="V414" s="59"/>
      <c r="W414" s="59"/>
      <c r="X414" s="59"/>
      <c r="Y414" s="59"/>
      <c r="Z414" s="60"/>
      <c r="AA414" s="59"/>
      <c r="AB414" s="59"/>
      <c r="AC414" s="59"/>
      <c r="AD414" s="59"/>
      <c r="AE414" s="60"/>
      <c r="AF414" s="59"/>
      <c r="AG414" s="59"/>
      <c r="AH414" s="59"/>
      <c r="AI414" s="59"/>
      <c r="AJ414" s="59"/>
      <c r="AK414" s="59"/>
      <c r="AL414" s="59"/>
      <c r="AM414" s="59"/>
      <c r="AN414" s="59"/>
      <c r="AO414" s="60"/>
      <c r="AP414" s="59"/>
      <c r="AQ414" s="59"/>
      <c r="AR414" s="59"/>
      <c r="AS414" s="59"/>
      <c r="AT414" s="59"/>
      <c r="AU414" s="59"/>
      <c r="AV414" s="60"/>
      <c r="AW414" s="59"/>
      <c r="AX414" s="59"/>
      <c r="AY414" s="60"/>
      <c r="AZ414" s="59"/>
      <c r="BA414" s="59"/>
      <c r="BB414" s="59"/>
      <c r="BC414" s="59"/>
      <c r="BD414" s="59"/>
      <c r="BE414" s="59"/>
      <c r="BF414" s="59"/>
      <c r="BG414" s="59"/>
      <c r="BH414" s="59"/>
      <c r="BI414" s="59"/>
      <c r="BJ414" s="59"/>
      <c r="BK414" s="59"/>
      <c r="BL414" s="59"/>
      <c r="BM414" s="59"/>
    </row>
    <row r="415" spans="1:65" ht="14.25" customHeight="1">
      <c r="A415" s="59"/>
      <c r="B415" s="206"/>
      <c r="C415" s="206"/>
      <c r="D415" s="206"/>
      <c r="E415" s="206"/>
      <c r="F415" s="474" t="s">
        <v>4900</v>
      </c>
      <c r="G415" s="475">
        <f t="shared" si="124"/>
        <v>57</v>
      </c>
      <c r="H415" s="489">
        <v>28</v>
      </c>
      <c r="I415" s="489">
        <v>29</v>
      </c>
      <c r="J415" s="490">
        <v>47</v>
      </c>
      <c r="K415" s="190"/>
      <c r="L415" s="207"/>
      <c r="M415" s="207"/>
      <c r="N415" s="207"/>
      <c r="O415" s="207"/>
      <c r="P415" s="208"/>
      <c r="Q415" s="59"/>
      <c r="R415" s="59"/>
      <c r="S415" s="59"/>
      <c r="T415" s="59"/>
      <c r="U415" s="60"/>
      <c r="V415" s="59"/>
      <c r="W415" s="59"/>
      <c r="X415" s="59"/>
      <c r="Y415" s="59"/>
      <c r="Z415" s="60"/>
      <c r="AA415" s="59"/>
      <c r="AB415" s="59"/>
      <c r="AC415" s="59"/>
      <c r="AD415" s="59"/>
      <c r="AE415" s="60"/>
      <c r="AF415" s="59"/>
      <c r="AG415" s="59"/>
      <c r="AH415" s="59"/>
      <c r="AI415" s="59"/>
      <c r="AJ415" s="59"/>
      <c r="AK415" s="59"/>
      <c r="AL415" s="59"/>
      <c r="AM415" s="59"/>
      <c r="AN415" s="59"/>
      <c r="AO415" s="60"/>
      <c r="AP415" s="59"/>
      <c r="AQ415" s="59"/>
      <c r="AR415" s="59"/>
      <c r="AS415" s="59"/>
      <c r="AT415" s="59"/>
      <c r="AU415" s="59"/>
      <c r="AV415" s="60"/>
      <c r="AW415" s="59"/>
      <c r="AX415" s="59"/>
      <c r="AY415" s="60"/>
      <c r="AZ415" s="59"/>
      <c r="BA415" s="59"/>
      <c r="BB415" s="59"/>
      <c r="BC415" s="59"/>
      <c r="BD415" s="59"/>
      <c r="BE415" s="59"/>
      <c r="BF415" s="59"/>
      <c r="BG415" s="59"/>
      <c r="BH415" s="59"/>
      <c r="BI415" s="59"/>
      <c r="BJ415" s="59"/>
      <c r="BK415" s="59"/>
      <c r="BL415" s="59"/>
      <c r="BM415" s="59"/>
    </row>
    <row r="416" spans="1:65" ht="14.25" customHeight="1">
      <c r="A416" s="59"/>
      <c r="B416" s="206"/>
      <c r="C416" s="206"/>
      <c r="D416" s="206"/>
      <c r="E416" s="206"/>
      <c r="F416" s="474" t="s">
        <v>4901</v>
      </c>
      <c r="G416" s="475">
        <f t="shared" si="124"/>
        <v>48</v>
      </c>
      <c r="H416" s="489">
        <v>23</v>
      </c>
      <c r="I416" s="489">
        <v>25</v>
      </c>
      <c r="J416" s="490">
        <v>28</v>
      </c>
      <c r="K416" s="190"/>
      <c r="L416" s="207"/>
      <c r="M416" s="207"/>
      <c r="N416" s="207"/>
      <c r="O416" s="207"/>
      <c r="P416" s="208"/>
      <c r="Q416" s="59"/>
      <c r="R416" s="59"/>
      <c r="S416" s="59"/>
      <c r="T416" s="59"/>
      <c r="U416" s="60"/>
      <c r="V416" s="59"/>
      <c r="W416" s="59"/>
      <c r="X416" s="59"/>
      <c r="Y416" s="59"/>
      <c r="Z416" s="60"/>
      <c r="AA416" s="59"/>
      <c r="AB416" s="59"/>
      <c r="AC416" s="59"/>
      <c r="AD416" s="59"/>
      <c r="AE416" s="60"/>
      <c r="AF416" s="59"/>
      <c r="AG416" s="59"/>
      <c r="AH416" s="59"/>
      <c r="AI416" s="59"/>
      <c r="AJ416" s="59"/>
      <c r="AK416" s="59"/>
      <c r="AL416" s="59"/>
      <c r="AM416" s="59"/>
      <c r="AN416" s="59"/>
      <c r="AO416" s="60"/>
      <c r="AP416" s="59"/>
      <c r="AQ416" s="59"/>
      <c r="AR416" s="59"/>
      <c r="AS416" s="59"/>
      <c r="AT416" s="59"/>
      <c r="AU416" s="59"/>
      <c r="AV416" s="60"/>
      <c r="AW416" s="59"/>
      <c r="AX416" s="59"/>
      <c r="AY416" s="60"/>
      <c r="AZ416" s="59"/>
      <c r="BA416" s="59"/>
      <c r="BB416" s="59"/>
      <c r="BC416" s="59"/>
      <c r="BD416" s="59"/>
      <c r="BE416" s="59"/>
      <c r="BF416" s="59"/>
      <c r="BG416" s="59"/>
      <c r="BH416" s="59"/>
      <c r="BI416" s="59"/>
      <c r="BJ416" s="59"/>
      <c r="BK416" s="59"/>
      <c r="BL416" s="59"/>
      <c r="BM416" s="59"/>
    </row>
    <row r="417" spans="1:65" ht="14.25" customHeight="1">
      <c r="A417" s="59"/>
      <c r="B417" s="206"/>
      <c r="C417" s="206"/>
      <c r="D417" s="206"/>
      <c r="E417" s="206"/>
      <c r="F417" s="474" t="s">
        <v>4902</v>
      </c>
      <c r="G417" s="475">
        <f t="shared" si="124"/>
        <v>74</v>
      </c>
      <c r="H417" s="489">
        <v>33</v>
      </c>
      <c r="I417" s="489">
        <v>41</v>
      </c>
      <c r="J417" s="490">
        <v>46</v>
      </c>
      <c r="K417" s="190"/>
      <c r="L417" s="207"/>
      <c r="M417" s="207"/>
      <c r="N417" s="207"/>
      <c r="O417" s="207"/>
      <c r="P417" s="208"/>
      <c r="Q417" s="59"/>
      <c r="R417" s="59"/>
      <c r="S417" s="59"/>
      <c r="T417" s="59"/>
      <c r="U417" s="60"/>
      <c r="V417" s="59"/>
      <c r="W417" s="59"/>
      <c r="X417" s="59"/>
      <c r="Y417" s="59"/>
      <c r="Z417" s="60"/>
      <c r="AA417" s="59"/>
      <c r="AB417" s="59"/>
      <c r="AC417" s="59"/>
      <c r="AD417" s="59"/>
      <c r="AE417" s="60"/>
      <c r="AF417" s="59"/>
      <c r="AG417" s="59"/>
      <c r="AH417" s="59"/>
      <c r="AI417" s="59"/>
      <c r="AJ417" s="59"/>
      <c r="AK417" s="59"/>
      <c r="AL417" s="59"/>
      <c r="AM417" s="59"/>
      <c r="AN417" s="59"/>
      <c r="AO417" s="60"/>
      <c r="AP417" s="59"/>
      <c r="AQ417" s="59"/>
      <c r="AR417" s="59"/>
      <c r="AS417" s="59"/>
      <c r="AT417" s="59"/>
      <c r="AU417" s="59"/>
      <c r="AV417" s="60"/>
      <c r="AW417" s="59"/>
      <c r="AX417" s="59"/>
      <c r="AY417" s="60"/>
      <c r="AZ417" s="59"/>
      <c r="BA417" s="59"/>
      <c r="BB417" s="59"/>
      <c r="BC417" s="59"/>
      <c r="BD417" s="59"/>
      <c r="BE417" s="59"/>
      <c r="BF417" s="59"/>
      <c r="BG417" s="59"/>
      <c r="BH417" s="59"/>
      <c r="BI417" s="59"/>
      <c r="BJ417" s="59"/>
      <c r="BK417" s="59"/>
      <c r="BL417" s="59"/>
      <c r="BM417" s="59"/>
    </row>
    <row r="418" spans="1:65" ht="14.25" customHeight="1">
      <c r="A418" s="59"/>
      <c r="B418" s="207"/>
      <c r="C418" s="207"/>
      <c r="D418" s="207"/>
      <c r="E418" s="207"/>
      <c r="F418" s="474" t="s">
        <v>4903</v>
      </c>
      <c r="G418" s="475">
        <f t="shared" si="124"/>
        <v>75</v>
      </c>
      <c r="H418" s="489">
        <v>36</v>
      </c>
      <c r="I418" s="489">
        <v>39</v>
      </c>
      <c r="J418" s="490">
        <v>51</v>
      </c>
      <c r="K418" s="190"/>
      <c r="L418" s="207"/>
      <c r="M418" s="207"/>
      <c r="N418" s="207"/>
      <c r="O418" s="207"/>
      <c r="P418" s="208"/>
      <c r="Q418" s="59"/>
      <c r="R418" s="59"/>
      <c r="S418" s="59"/>
      <c r="T418" s="59"/>
      <c r="U418" s="60"/>
      <c r="V418" s="59"/>
      <c r="W418" s="59"/>
      <c r="X418" s="59"/>
      <c r="Y418" s="59"/>
      <c r="Z418" s="60"/>
      <c r="AA418" s="59"/>
      <c r="AB418" s="59"/>
      <c r="AC418" s="59"/>
      <c r="AD418" s="59"/>
      <c r="AE418" s="60"/>
      <c r="AF418" s="59"/>
      <c r="AG418" s="59"/>
      <c r="AH418" s="59"/>
      <c r="AI418" s="59"/>
      <c r="AJ418" s="59"/>
      <c r="AK418" s="59"/>
      <c r="AL418" s="59"/>
      <c r="AM418" s="59"/>
      <c r="AN418" s="59"/>
      <c r="AO418" s="60"/>
      <c r="AP418" s="59"/>
      <c r="AQ418" s="59"/>
      <c r="AR418" s="59"/>
      <c r="AS418" s="59"/>
      <c r="AT418" s="59"/>
      <c r="AU418" s="59"/>
      <c r="AV418" s="60"/>
      <c r="AW418" s="59"/>
      <c r="AX418" s="59"/>
      <c r="AY418" s="60"/>
      <c r="AZ418" s="59"/>
      <c r="BA418" s="59"/>
      <c r="BB418" s="59"/>
      <c r="BC418" s="59"/>
      <c r="BD418" s="59"/>
      <c r="BE418" s="59"/>
      <c r="BF418" s="59"/>
      <c r="BG418" s="59"/>
      <c r="BH418" s="59"/>
      <c r="BI418" s="59"/>
      <c r="BJ418" s="59"/>
      <c r="BK418" s="59"/>
      <c r="BL418" s="59"/>
      <c r="BM418" s="59"/>
    </row>
    <row r="419" spans="1:65" ht="14.25" customHeight="1">
      <c r="A419" s="59"/>
      <c r="B419" s="207"/>
      <c r="C419" s="207"/>
      <c r="D419" s="207"/>
      <c r="E419" s="207"/>
      <c r="F419" s="474" t="s">
        <v>4904</v>
      </c>
      <c r="G419" s="475">
        <f t="shared" si="124"/>
        <v>33</v>
      </c>
      <c r="H419" s="489">
        <v>23</v>
      </c>
      <c r="I419" s="489">
        <v>10</v>
      </c>
      <c r="J419" s="490">
        <v>20</v>
      </c>
      <c r="K419" s="190"/>
      <c r="L419" s="207"/>
      <c r="M419" s="207"/>
      <c r="N419" s="207"/>
      <c r="O419" s="207"/>
      <c r="P419" s="208"/>
      <c r="Q419" s="59"/>
      <c r="R419" s="59"/>
      <c r="S419" s="59"/>
      <c r="T419" s="59"/>
      <c r="U419" s="60"/>
      <c r="V419" s="59"/>
      <c r="W419" s="59"/>
      <c r="X419" s="59"/>
      <c r="Y419" s="59"/>
      <c r="Z419" s="60"/>
      <c r="AA419" s="59"/>
      <c r="AB419" s="59"/>
      <c r="AC419" s="59"/>
      <c r="AD419" s="59"/>
      <c r="AE419" s="60"/>
      <c r="AF419" s="59"/>
      <c r="AG419" s="59"/>
      <c r="AH419" s="59"/>
      <c r="AI419" s="59"/>
      <c r="AJ419" s="59"/>
      <c r="AK419" s="59"/>
      <c r="AL419" s="59"/>
      <c r="AM419" s="59"/>
      <c r="AN419" s="59"/>
      <c r="AO419" s="60"/>
      <c r="AP419" s="59"/>
      <c r="AQ419" s="59"/>
      <c r="AR419" s="59"/>
      <c r="AS419" s="59"/>
      <c r="AT419" s="59"/>
      <c r="AU419" s="59"/>
      <c r="AV419" s="60"/>
      <c r="AW419" s="59"/>
      <c r="AX419" s="59"/>
      <c r="AY419" s="60"/>
      <c r="AZ419" s="59"/>
      <c r="BA419" s="59"/>
      <c r="BB419" s="59"/>
      <c r="BC419" s="59"/>
      <c r="BD419" s="59"/>
      <c r="BE419" s="59"/>
      <c r="BF419" s="59"/>
      <c r="BG419" s="59"/>
      <c r="BH419" s="59"/>
      <c r="BI419" s="59"/>
      <c r="BJ419" s="59"/>
      <c r="BK419" s="59"/>
      <c r="BL419" s="59"/>
      <c r="BM419" s="59"/>
    </row>
    <row r="420" spans="1:65" ht="14.25" customHeight="1">
      <c r="A420" s="59"/>
      <c r="B420" s="207"/>
      <c r="C420" s="207"/>
      <c r="D420" s="207"/>
      <c r="E420" s="207"/>
      <c r="F420" s="474" t="s">
        <v>4905</v>
      </c>
      <c r="G420" s="475">
        <f t="shared" si="124"/>
        <v>60</v>
      </c>
      <c r="H420" s="489">
        <v>30</v>
      </c>
      <c r="I420" s="489">
        <v>30</v>
      </c>
      <c r="J420" s="490">
        <v>33</v>
      </c>
      <c r="K420" s="190"/>
      <c r="L420" s="207"/>
      <c r="M420" s="207"/>
      <c r="N420" s="207"/>
      <c r="O420" s="207"/>
      <c r="P420" s="208"/>
      <c r="Q420" s="59"/>
      <c r="R420" s="59"/>
      <c r="S420" s="59"/>
      <c r="T420" s="59"/>
      <c r="U420" s="60"/>
      <c r="V420" s="59"/>
      <c r="W420" s="59"/>
      <c r="X420" s="59"/>
      <c r="Y420" s="59"/>
      <c r="Z420" s="60"/>
      <c r="AA420" s="59"/>
      <c r="AB420" s="59"/>
      <c r="AC420" s="59"/>
      <c r="AD420" s="59"/>
      <c r="AE420" s="60"/>
      <c r="AF420" s="59"/>
      <c r="AG420" s="59"/>
      <c r="AH420" s="59"/>
      <c r="AI420" s="59"/>
      <c r="AJ420" s="59"/>
      <c r="AK420" s="59"/>
      <c r="AL420" s="59"/>
      <c r="AM420" s="59"/>
      <c r="AN420" s="59"/>
      <c r="AO420" s="60"/>
      <c r="AP420" s="59"/>
      <c r="AQ420" s="59"/>
      <c r="AR420" s="59"/>
      <c r="AS420" s="59"/>
      <c r="AT420" s="59"/>
      <c r="AU420" s="59"/>
      <c r="AV420" s="60"/>
      <c r="AW420" s="59"/>
      <c r="AX420" s="59"/>
      <c r="AY420" s="60"/>
      <c r="AZ420" s="59"/>
      <c r="BA420" s="59"/>
      <c r="BB420" s="59"/>
      <c r="BC420" s="59"/>
      <c r="BD420" s="59"/>
      <c r="BE420" s="59"/>
      <c r="BF420" s="59"/>
      <c r="BG420" s="59"/>
      <c r="BH420" s="59"/>
      <c r="BI420" s="59"/>
      <c r="BJ420" s="59"/>
      <c r="BK420" s="59"/>
      <c r="BL420" s="59"/>
      <c r="BM420" s="59"/>
    </row>
    <row r="421" spans="1:65" ht="14.25" customHeight="1">
      <c r="A421" s="59"/>
      <c r="B421" s="207"/>
      <c r="C421" s="207"/>
      <c r="D421" s="207"/>
      <c r="E421" s="207"/>
      <c r="F421" s="474" t="s">
        <v>4906</v>
      </c>
      <c r="G421" s="475">
        <f t="shared" si="124"/>
        <v>79</v>
      </c>
      <c r="H421" s="489">
        <v>35</v>
      </c>
      <c r="I421" s="489">
        <v>44</v>
      </c>
      <c r="J421" s="490">
        <v>45</v>
      </c>
      <c r="K421" s="190"/>
      <c r="L421" s="207"/>
      <c r="M421" s="207"/>
      <c r="N421" s="207"/>
      <c r="O421" s="207"/>
      <c r="P421" s="208"/>
      <c r="Q421" s="59"/>
      <c r="R421" s="59"/>
      <c r="S421" s="59"/>
      <c r="T421" s="59"/>
      <c r="U421" s="60"/>
      <c r="V421" s="59"/>
      <c r="W421" s="59"/>
      <c r="X421" s="59"/>
      <c r="Y421" s="59"/>
      <c r="Z421" s="60"/>
      <c r="AA421" s="59"/>
      <c r="AB421" s="59"/>
      <c r="AC421" s="59"/>
      <c r="AD421" s="59"/>
      <c r="AE421" s="60"/>
      <c r="AF421" s="59"/>
      <c r="AG421" s="59"/>
      <c r="AH421" s="59"/>
      <c r="AI421" s="59"/>
      <c r="AJ421" s="59"/>
      <c r="AK421" s="59"/>
      <c r="AL421" s="59"/>
      <c r="AM421" s="59"/>
      <c r="AN421" s="59"/>
      <c r="AO421" s="60"/>
      <c r="AP421" s="59"/>
      <c r="AQ421" s="59"/>
      <c r="AR421" s="59"/>
      <c r="AS421" s="59"/>
      <c r="AT421" s="59"/>
      <c r="AU421" s="59"/>
      <c r="AV421" s="60"/>
      <c r="AW421" s="59"/>
      <c r="AX421" s="59"/>
      <c r="AY421" s="60"/>
      <c r="AZ421" s="59"/>
      <c r="BA421" s="59"/>
      <c r="BB421" s="59"/>
      <c r="BC421" s="59"/>
      <c r="BD421" s="59"/>
      <c r="BE421" s="59"/>
      <c r="BF421" s="59"/>
      <c r="BG421" s="59"/>
      <c r="BH421" s="59"/>
      <c r="BI421" s="59"/>
      <c r="BJ421" s="59"/>
      <c r="BK421" s="59"/>
      <c r="BL421" s="59"/>
      <c r="BM421" s="59"/>
    </row>
    <row r="422" spans="1:65" ht="14.25" customHeight="1">
      <c r="A422" s="59"/>
      <c r="B422" s="207"/>
      <c r="C422" s="207"/>
      <c r="D422" s="207"/>
      <c r="E422" s="207"/>
      <c r="F422" s="474" t="s">
        <v>4907</v>
      </c>
      <c r="G422" s="475">
        <f t="shared" si="124"/>
        <v>64</v>
      </c>
      <c r="H422" s="489">
        <v>33</v>
      </c>
      <c r="I422" s="489">
        <v>31</v>
      </c>
      <c r="J422" s="490">
        <v>40</v>
      </c>
      <c r="K422" s="190"/>
      <c r="L422" s="207"/>
      <c r="M422" s="207"/>
      <c r="N422" s="207"/>
      <c r="O422" s="207"/>
      <c r="P422" s="208"/>
      <c r="Q422" s="59"/>
      <c r="R422" s="59"/>
      <c r="S422" s="59"/>
      <c r="T422" s="59"/>
      <c r="U422" s="60"/>
      <c r="V422" s="59"/>
      <c r="W422" s="59"/>
      <c r="X422" s="59"/>
      <c r="Y422" s="59"/>
      <c r="Z422" s="60"/>
      <c r="AA422" s="59"/>
      <c r="AB422" s="59"/>
      <c r="AC422" s="59"/>
      <c r="AD422" s="59"/>
      <c r="AE422" s="60"/>
      <c r="AF422" s="59"/>
      <c r="AG422" s="59"/>
      <c r="AH422" s="59"/>
      <c r="AI422" s="59"/>
      <c r="AJ422" s="59"/>
      <c r="AK422" s="59"/>
      <c r="AL422" s="59"/>
      <c r="AM422" s="59"/>
      <c r="AN422" s="59"/>
      <c r="AO422" s="60"/>
      <c r="AP422" s="59"/>
      <c r="AQ422" s="59"/>
      <c r="AR422" s="59"/>
      <c r="AS422" s="59"/>
      <c r="AT422" s="59"/>
      <c r="AU422" s="59"/>
      <c r="AV422" s="60"/>
      <c r="AW422" s="59"/>
      <c r="AX422" s="59"/>
      <c r="AY422" s="60"/>
      <c r="AZ422" s="59"/>
      <c r="BA422" s="59"/>
      <c r="BB422" s="59"/>
      <c r="BC422" s="59"/>
      <c r="BD422" s="59"/>
      <c r="BE422" s="59"/>
      <c r="BF422" s="59"/>
      <c r="BG422" s="59"/>
      <c r="BH422" s="59"/>
      <c r="BI422" s="59"/>
      <c r="BJ422" s="59"/>
      <c r="BK422" s="59"/>
      <c r="BL422" s="59"/>
      <c r="BM422" s="59"/>
    </row>
    <row r="423" spans="1:65" ht="14.25" customHeight="1">
      <c r="A423" s="59"/>
      <c r="B423" s="207"/>
      <c r="C423" s="207"/>
      <c r="D423" s="207"/>
      <c r="E423" s="207"/>
      <c r="F423" s="494" t="s">
        <v>4908</v>
      </c>
      <c r="G423" s="495">
        <f t="shared" si="124"/>
        <v>92</v>
      </c>
      <c r="H423" s="496">
        <v>44</v>
      </c>
      <c r="I423" s="496">
        <v>48</v>
      </c>
      <c r="J423" s="497">
        <v>62</v>
      </c>
      <c r="K423" s="190"/>
      <c r="L423" s="207"/>
      <c r="M423" s="207"/>
      <c r="N423" s="207"/>
      <c r="O423" s="207"/>
      <c r="P423" s="208"/>
      <c r="Q423" s="59"/>
      <c r="R423" s="59"/>
      <c r="S423" s="59"/>
      <c r="T423" s="59"/>
      <c r="U423" s="60"/>
      <c r="V423" s="59"/>
      <c r="W423" s="59"/>
      <c r="X423" s="59"/>
      <c r="Y423" s="59"/>
      <c r="Z423" s="60"/>
      <c r="AA423" s="59"/>
      <c r="AB423" s="59"/>
      <c r="AC423" s="59"/>
      <c r="AD423" s="59"/>
      <c r="AE423" s="60"/>
      <c r="AF423" s="59"/>
      <c r="AG423" s="59"/>
      <c r="AH423" s="59"/>
      <c r="AI423" s="59"/>
      <c r="AJ423" s="59"/>
      <c r="AK423" s="59"/>
      <c r="AL423" s="59"/>
      <c r="AM423" s="59"/>
      <c r="AN423" s="59"/>
      <c r="AO423" s="60"/>
      <c r="AP423" s="59"/>
      <c r="AQ423" s="59"/>
      <c r="AR423" s="59"/>
      <c r="AS423" s="59"/>
      <c r="AT423" s="59"/>
      <c r="AU423" s="59"/>
      <c r="AV423" s="60"/>
      <c r="AW423" s="59"/>
      <c r="AX423" s="59"/>
      <c r="AY423" s="60"/>
      <c r="AZ423" s="59"/>
      <c r="BA423" s="59"/>
      <c r="BB423" s="59"/>
      <c r="BC423" s="59"/>
      <c r="BD423" s="59"/>
      <c r="BE423" s="59"/>
      <c r="BF423" s="59"/>
      <c r="BG423" s="59"/>
      <c r="BH423" s="59"/>
      <c r="BI423" s="59"/>
      <c r="BJ423" s="59"/>
      <c r="BK423" s="59"/>
      <c r="BL423" s="59"/>
      <c r="BM423" s="59"/>
    </row>
    <row r="424" spans="1:65">
      <c r="K424" s="59"/>
      <c r="L424" s="59"/>
      <c r="M424" s="59"/>
      <c r="N424" s="59"/>
      <c r="O424" s="59"/>
      <c r="P424" s="60"/>
      <c r="Q424" s="59"/>
      <c r="R424" s="59"/>
      <c r="S424" s="59"/>
      <c r="T424" s="59"/>
      <c r="U424" s="60"/>
      <c r="V424" s="59"/>
      <c r="W424" s="59"/>
      <c r="X424" s="59"/>
      <c r="Y424" s="59"/>
      <c r="Z424" s="60"/>
      <c r="AA424" s="59"/>
      <c r="AB424" s="59"/>
      <c r="AC424" s="59"/>
      <c r="AD424" s="59"/>
      <c r="AE424" s="60"/>
      <c r="AF424" s="59"/>
      <c r="AG424" s="59"/>
      <c r="AH424" s="59"/>
      <c r="AI424" s="59"/>
      <c r="AJ424" s="59"/>
      <c r="AK424" s="59"/>
      <c r="AL424" s="59"/>
      <c r="AM424" s="59"/>
      <c r="AN424" s="59"/>
      <c r="AO424" s="60"/>
      <c r="AP424" s="59"/>
      <c r="AQ424" s="59"/>
      <c r="AR424" s="59"/>
      <c r="AS424" s="59"/>
      <c r="AT424" s="59"/>
      <c r="AU424" s="59"/>
      <c r="AV424" s="60"/>
      <c r="AW424" s="59"/>
      <c r="AX424" s="59"/>
      <c r="AY424" s="60"/>
      <c r="AZ424" s="59"/>
      <c r="BA424" s="59"/>
      <c r="BB424" s="59"/>
      <c r="BC424" s="59"/>
      <c r="BD424" s="59"/>
      <c r="BE424" s="59"/>
      <c r="BF424" s="59"/>
      <c r="BG424" s="59"/>
      <c r="BH424" s="59"/>
      <c r="BI424" s="59"/>
      <c r="BJ424" s="59"/>
      <c r="BK424" s="59"/>
      <c r="BL424" s="59"/>
      <c r="BM424" s="59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S77"/>
  <sheetViews>
    <sheetView zoomScaleNormal="100" workbookViewId="0">
      <pane ySplit="5" topLeftCell="A6" activePane="bottomLeft" state="frozen"/>
      <selection pane="bottomLeft"/>
    </sheetView>
  </sheetViews>
  <sheetFormatPr defaultColWidth="10.375" defaultRowHeight="12"/>
  <cols>
    <col min="1" max="1" width="9.375" style="26" customWidth="1"/>
    <col min="2" max="73" width="10.75" style="26" customWidth="1"/>
    <col min="74" max="249" width="9" style="26" customWidth="1"/>
    <col min="250" max="250" width="2.375" style="26" customWidth="1"/>
    <col min="251" max="251" width="12.75" style="26" customWidth="1"/>
    <col min="252" max="254" width="9.875" style="26" customWidth="1"/>
    <col min="255" max="16384" width="10.375" style="26"/>
  </cols>
  <sheetData>
    <row r="1" spans="1:97" ht="13.5" customHeight="1"/>
    <row r="2" spans="1:97" ht="19.5" customHeight="1">
      <c r="A2" s="673" t="s">
        <v>5052</v>
      </c>
      <c r="B2" s="673"/>
      <c r="C2" s="673"/>
      <c r="D2" s="673"/>
      <c r="E2" s="673"/>
      <c r="F2" s="673"/>
      <c r="G2" s="673"/>
      <c r="H2" s="66"/>
      <c r="K2" s="44"/>
      <c r="N2" s="44"/>
      <c r="Q2" s="44"/>
      <c r="U2" s="44"/>
      <c r="W2" s="44"/>
      <c r="Z2" s="44"/>
      <c r="AC2" s="44"/>
      <c r="AG2" s="44"/>
      <c r="AI2" s="44"/>
      <c r="AL2" s="44"/>
      <c r="AO2" s="44"/>
      <c r="AR2" s="44"/>
      <c r="AU2" s="44"/>
      <c r="AX2" s="44"/>
      <c r="BA2" s="44"/>
      <c r="BD2" s="44"/>
      <c r="BG2" s="44"/>
      <c r="BJ2" s="44"/>
      <c r="BM2" s="44"/>
      <c r="BP2" s="44"/>
      <c r="BS2" s="44"/>
    </row>
    <row r="3" spans="1:97" ht="15" customHeight="1">
      <c r="A3" s="284" t="s">
        <v>95</v>
      </c>
      <c r="B3" s="22"/>
      <c r="C3" s="22"/>
      <c r="D3" s="36"/>
      <c r="E3" s="285"/>
      <c r="F3" s="285"/>
      <c r="G3" s="286"/>
      <c r="H3" s="286"/>
      <c r="I3" s="285"/>
      <c r="J3" s="285"/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5"/>
      <c r="W3" s="285"/>
      <c r="X3" s="285"/>
      <c r="Y3" s="285"/>
      <c r="Z3" s="285"/>
      <c r="AA3" s="285"/>
      <c r="AB3" s="285"/>
      <c r="AC3" s="285"/>
      <c r="AD3" s="285"/>
      <c r="AE3" s="285"/>
      <c r="AF3" s="285"/>
      <c r="AG3" s="285"/>
      <c r="AH3" s="285"/>
      <c r="AI3" s="286"/>
      <c r="AJ3" s="285"/>
      <c r="AK3" s="285"/>
      <c r="AL3" s="285"/>
      <c r="AM3" s="285"/>
      <c r="AN3" s="285"/>
      <c r="AO3" s="285"/>
      <c r="AP3" s="285"/>
      <c r="AQ3" s="285"/>
      <c r="AR3" s="285"/>
      <c r="AS3" s="285"/>
      <c r="AT3" s="285"/>
      <c r="AU3" s="285"/>
      <c r="AV3" s="285"/>
      <c r="AW3" s="285"/>
      <c r="AX3" s="286"/>
      <c r="AY3" s="285"/>
      <c r="AZ3" s="285"/>
      <c r="BA3" s="285"/>
      <c r="BB3" s="285"/>
      <c r="BC3" s="285"/>
      <c r="BD3" s="285"/>
      <c r="BE3" s="285"/>
      <c r="BF3" s="285"/>
      <c r="BG3" s="285"/>
      <c r="BH3" s="285"/>
      <c r="BI3" s="285"/>
      <c r="BJ3" s="285"/>
      <c r="BK3" s="285"/>
      <c r="BL3" s="285"/>
      <c r="BM3" s="285"/>
      <c r="BN3" s="285"/>
      <c r="BO3" s="285"/>
      <c r="BP3" s="285"/>
      <c r="BQ3" s="285"/>
      <c r="BR3" s="285"/>
      <c r="BS3" s="285"/>
      <c r="BT3" s="285"/>
      <c r="BU3" s="285"/>
    </row>
    <row r="4" spans="1:97" ht="19.5" customHeight="1">
      <c r="A4" s="676" t="s">
        <v>5051</v>
      </c>
      <c r="B4" s="676" t="s">
        <v>5034</v>
      </c>
      <c r="C4" s="676"/>
      <c r="D4" s="677"/>
      <c r="E4" s="674" t="s">
        <v>187</v>
      </c>
      <c r="F4" s="672"/>
      <c r="G4" s="675"/>
      <c r="H4" s="672" t="s">
        <v>186</v>
      </c>
      <c r="I4" s="672"/>
      <c r="J4" s="672"/>
      <c r="K4" s="674" t="s">
        <v>5040</v>
      </c>
      <c r="L4" s="672"/>
      <c r="M4" s="675"/>
      <c r="N4" s="672" t="s">
        <v>5041</v>
      </c>
      <c r="O4" s="672"/>
      <c r="P4" s="672"/>
      <c r="Q4" s="674" t="s">
        <v>5042</v>
      </c>
      <c r="R4" s="672"/>
      <c r="S4" s="675"/>
      <c r="T4" s="672" t="s">
        <v>184</v>
      </c>
      <c r="U4" s="672"/>
      <c r="V4" s="672"/>
      <c r="W4" s="674" t="s">
        <v>5043</v>
      </c>
      <c r="X4" s="672"/>
      <c r="Y4" s="675"/>
      <c r="Z4" s="672" t="s">
        <v>183</v>
      </c>
      <c r="AA4" s="672"/>
      <c r="AB4" s="672"/>
      <c r="AC4" s="674" t="s">
        <v>182</v>
      </c>
      <c r="AD4" s="672"/>
      <c r="AE4" s="675"/>
      <c r="AF4" s="672" t="s">
        <v>5044</v>
      </c>
      <c r="AG4" s="672"/>
      <c r="AH4" s="672"/>
      <c r="AI4" s="674" t="s">
        <v>181</v>
      </c>
      <c r="AJ4" s="672"/>
      <c r="AK4" s="675"/>
      <c r="AL4" s="672" t="s">
        <v>180</v>
      </c>
      <c r="AM4" s="672"/>
      <c r="AN4" s="672"/>
      <c r="AO4" s="674" t="s">
        <v>5035</v>
      </c>
      <c r="AP4" s="672"/>
      <c r="AQ4" s="675"/>
      <c r="AR4" s="672" t="s">
        <v>179</v>
      </c>
      <c r="AS4" s="672"/>
      <c r="AT4" s="672"/>
      <c r="AU4" s="674" t="s">
        <v>5045</v>
      </c>
      <c r="AV4" s="672"/>
      <c r="AW4" s="675"/>
      <c r="AX4" s="672" t="s">
        <v>5046</v>
      </c>
      <c r="AY4" s="672"/>
      <c r="AZ4" s="672"/>
      <c r="BA4" s="674" t="s">
        <v>5047</v>
      </c>
      <c r="BB4" s="672"/>
      <c r="BC4" s="675"/>
      <c r="BD4" s="672" t="s">
        <v>178</v>
      </c>
      <c r="BE4" s="672"/>
      <c r="BF4" s="672"/>
      <c r="BG4" s="674" t="s">
        <v>5048</v>
      </c>
      <c r="BH4" s="672"/>
      <c r="BI4" s="675"/>
      <c r="BJ4" s="672" t="s">
        <v>177</v>
      </c>
      <c r="BK4" s="672"/>
      <c r="BL4" s="672"/>
      <c r="BM4" s="674" t="s">
        <v>5036</v>
      </c>
      <c r="BN4" s="672"/>
      <c r="BO4" s="675"/>
      <c r="BP4" s="672" t="s">
        <v>176</v>
      </c>
      <c r="BQ4" s="672"/>
      <c r="BR4" s="672"/>
      <c r="BS4" s="674" t="s">
        <v>175</v>
      </c>
      <c r="BT4" s="672"/>
      <c r="BU4" s="675"/>
      <c r="BV4" s="287"/>
      <c r="BW4" s="287"/>
      <c r="BX4" s="287"/>
      <c r="BY4" s="287"/>
      <c r="BZ4" s="287"/>
      <c r="CA4" s="287"/>
      <c r="CB4" s="287"/>
      <c r="CC4" s="287"/>
      <c r="CD4" s="287"/>
      <c r="CE4" s="287"/>
      <c r="CF4" s="287"/>
      <c r="CG4" s="287"/>
      <c r="CH4" s="287"/>
      <c r="CI4" s="287"/>
      <c r="CJ4" s="287"/>
      <c r="CK4" s="287"/>
      <c r="CL4" s="287"/>
      <c r="CM4" s="287"/>
      <c r="CN4" s="287"/>
      <c r="CO4" s="287"/>
      <c r="CP4" s="287"/>
      <c r="CQ4" s="287"/>
      <c r="CR4" s="287"/>
      <c r="CS4" s="287"/>
    </row>
    <row r="5" spans="1:97" ht="19.5" customHeight="1">
      <c r="A5" s="676"/>
      <c r="B5" s="291" t="s">
        <v>5037</v>
      </c>
      <c r="C5" s="291" t="s">
        <v>0</v>
      </c>
      <c r="D5" s="292" t="s">
        <v>1</v>
      </c>
      <c r="E5" s="291" t="s">
        <v>5039</v>
      </c>
      <c r="F5" s="291" t="s">
        <v>0</v>
      </c>
      <c r="G5" s="291" t="s">
        <v>1</v>
      </c>
      <c r="H5" s="293" t="s">
        <v>5038</v>
      </c>
      <c r="I5" s="291" t="s">
        <v>0</v>
      </c>
      <c r="J5" s="292" t="s">
        <v>1</v>
      </c>
      <c r="K5" s="291" t="s">
        <v>5038</v>
      </c>
      <c r="L5" s="291" t="s">
        <v>0</v>
      </c>
      <c r="M5" s="291" t="s">
        <v>1</v>
      </c>
      <c r="N5" s="293" t="s">
        <v>5038</v>
      </c>
      <c r="O5" s="291" t="s">
        <v>0</v>
      </c>
      <c r="P5" s="292" t="s">
        <v>1</v>
      </c>
      <c r="Q5" s="291" t="s">
        <v>5039</v>
      </c>
      <c r="R5" s="291" t="s">
        <v>0</v>
      </c>
      <c r="S5" s="291" t="s">
        <v>1</v>
      </c>
      <c r="T5" s="293" t="s">
        <v>5038</v>
      </c>
      <c r="U5" s="291" t="s">
        <v>0</v>
      </c>
      <c r="V5" s="292" t="s">
        <v>1</v>
      </c>
      <c r="W5" s="291" t="s">
        <v>5039</v>
      </c>
      <c r="X5" s="291" t="s">
        <v>0</v>
      </c>
      <c r="Y5" s="291" t="s">
        <v>1</v>
      </c>
      <c r="Z5" s="293" t="s">
        <v>5039</v>
      </c>
      <c r="AA5" s="291" t="s">
        <v>0</v>
      </c>
      <c r="AB5" s="292" t="s">
        <v>1</v>
      </c>
      <c r="AC5" s="291" t="s">
        <v>5039</v>
      </c>
      <c r="AD5" s="291" t="s">
        <v>0</v>
      </c>
      <c r="AE5" s="291" t="s">
        <v>1</v>
      </c>
      <c r="AF5" s="293" t="s">
        <v>5038</v>
      </c>
      <c r="AG5" s="291" t="s">
        <v>0</v>
      </c>
      <c r="AH5" s="292" t="s">
        <v>1</v>
      </c>
      <c r="AI5" s="291" t="s">
        <v>5038</v>
      </c>
      <c r="AJ5" s="291" t="s">
        <v>0</v>
      </c>
      <c r="AK5" s="291" t="s">
        <v>1</v>
      </c>
      <c r="AL5" s="293" t="s">
        <v>5038</v>
      </c>
      <c r="AM5" s="291" t="s">
        <v>0</v>
      </c>
      <c r="AN5" s="292" t="s">
        <v>1</v>
      </c>
      <c r="AO5" s="291" t="s">
        <v>5038</v>
      </c>
      <c r="AP5" s="291" t="s">
        <v>0</v>
      </c>
      <c r="AQ5" s="291" t="s">
        <v>1</v>
      </c>
      <c r="AR5" s="293" t="s">
        <v>5039</v>
      </c>
      <c r="AS5" s="291" t="s">
        <v>0</v>
      </c>
      <c r="AT5" s="292" t="s">
        <v>1</v>
      </c>
      <c r="AU5" s="291" t="s">
        <v>5038</v>
      </c>
      <c r="AV5" s="291" t="s">
        <v>0</v>
      </c>
      <c r="AW5" s="291" t="s">
        <v>1</v>
      </c>
      <c r="AX5" s="293" t="s">
        <v>5039</v>
      </c>
      <c r="AY5" s="291" t="s">
        <v>0</v>
      </c>
      <c r="AZ5" s="292" t="s">
        <v>1</v>
      </c>
      <c r="BA5" s="291" t="s">
        <v>5038</v>
      </c>
      <c r="BB5" s="291" t="s">
        <v>0</v>
      </c>
      <c r="BC5" s="291" t="s">
        <v>1</v>
      </c>
      <c r="BD5" s="293" t="s">
        <v>5038</v>
      </c>
      <c r="BE5" s="291" t="s">
        <v>0</v>
      </c>
      <c r="BF5" s="292" t="s">
        <v>1</v>
      </c>
      <c r="BG5" s="291" t="s">
        <v>5039</v>
      </c>
      <c r="BH5" s="291" t="s">
        <v>0</v>
      </c>
      <c r="BI5" s="291" t="s">
        <v>1</v>
      </c>
      <c r="BJ5" s="293" t="s">
        <v>5038</v>
      </c>
      <c r="BK5" s="291" t="s">
        <v>0</v>
      </c>
      <c r="BL5" s="292" t="s">
        <v>1</v>
      </c>
      <c r="BM5" s="291" t="s">
        <v>5038</v>
      </c>
      <c r="BN5" s="291" t="s">
        <v>0</v>
      </c>
      <c r="BO5" s="291" t="s">
        <v>1</v>
      </c>
      <c r="BP5" s="293" t="s">
        <v>5038</v>
      </c>
      <c r="BQ5" s="291" t="s">
        <v>0</v>
      </c>
      <c r="BR5" s="292" t="s">
        <v>1</v>
      </c>
      <c r="BS5" s="291" t="s">
        <v>5038</v>
      </c>
      <c r="BT5" s="291" t="s">
        <v>0</v>
      </c>
      <c r="BU5" s="291" t="s">
        <v>1</v>
      </c>
      <c r="BV5" s="287"/>
      <c r="BW5" s="287"/>
      <c r="BX5" s="287"/>
      <c r="BY5" s="287"/>
      <c r="BZ5" s="287"/>
      <c r="CA5" s="287"/>
      <c r="CB5" s="287"/>
      <c r="CC5" s="287"/>
      <c r="CD5" s="287"/>
      <c r="CE5" s="287"/>
      <c r="CF5" s="287"/>
      <c r="CG5" s="287"/>
      <c r="CH5" s="287"/>
      <c r="CI5" s="287"/>
      <c r="CJ5" s="287"/>
      <c r="CK5" s="287"/>
      <c r="CL5" s="287"/>
      <c r="CM5" s="287"/>
      <c r="CN5" s="287"/>
      <c r="CO5" s="287"/>
      <c r="CP5" s="287"/>
      <c r="CQ5" s="287"/>
      <c r="CR5" s="287"/>
      <c r="CS5" s="287"/>
    </row>
    <row r="6" spans="1:97" s="296" customFormat="1" ht="15" customHeight="1">
      <c r="A6" s="288" t="s">
        <v>5049</v>
      </c>
      <c r="B6" s="312">
        <f>C6+D6</f>
        <v>2670412</v>
      </c>
      <c r="C6" s="312">
        <f>SUM(C7:C27)</f>
        <v>1352327</v>
      </c>
      <c r="D6" s="312">
        <f>SUM(D7:D27)</f>
        <v>1318085</v>
      </c>
      <c r="E6" s="312">
        <f t="shared" ref="E6:E27" si="0">F6+G6</f>
        <v>507528</v>
      </c>
      <c r="F6" s="312">
        <f>SUM(F7:F27)</f>
        <v>257882</v>
      </c>
      <c r="G6" s="312">
        <f>SUM(G7:G27)</f>
        <v>249646</v>
      </c>
      <c r="H6" s="312">
        <f t="shared" ref="H6:H27" si="1">I6+J6</f>
        <v>260297</v>
      </c>
      <c r="I6" s="312">
        <f>SUM(I7:I27)</f>
        <v>131447</v>
      </c>
      <c r="J6" s="312">
        <f>SUM(J7:J27)</f>
        <v>128850</v>
      </c>
      <c r="K6" s="312">
        <f t="shared" ref="K6:K27" si="2">L6+M6</f>
        <v>142429</v>
      </c>
      <c r="L6" s="312">
        <f>SUM(L7:L27)</f>
        <v>71702</v>
      </c>
      <c r="M6" s="312">
        <f>SUM(M7:M27)</f>
        <v>70727</v>
      </c>
      <c r="N6" s="312">
        <f t="shared" ref="N6:N27" si="3">O6+P6</f>
        <v>157463</v>
      </c>
      <c r="O6" s="312">
        <f>SUM(O7:O27)</f>
        <v>77825</v>
      </c>
      <c r="P6" s="312">
        <f>SUM(P7:P27)</f>
        <v>79638</v>
      </c>
      <c r="Q6" s="312">
        <f t="shared" ref="Q6:Q27" si="4">R6+S6</f>
        <v>415018</v>
      </c>
      <c r="R6" s="312">
        <f>SUM(R7:R27)</f>
        <v>213581</v>
      </c>
      <c r="S6" s="312">
        <f>SUM(S7:S27)</f>
        <v>201437</v>
      </c>
      <c r="T6" s="312">
        <f t="shared" ref="T6:T27" si="5">U6+V6</f>
        <v>102357</v>
      </c>
      <c r="U6" s="312">
        <f>SUM(U7:U27)</f>
        <v>50774</v>
      </c>
      <c r="V6" s="312">
        <f>SUM(V7:V27)</f>
        <v>51583</v>
      </c>
      <c r="W6" s="312">
        <f t="shared" ref="W6:W27" si="6">X6+Y6</f>
        <v>104169</v>
      </c>
      <c r="X6" s="312">
        <f>SUM(X7:X27)</f>
        <v>53507</v>
      </c>
      <c r="Y6" s="312">
        <f>SUM(Y7:Y27)</f>
        <v>50662</v>
      </c>
      <c r="Z6" s="312">
        <f t="shared" ref="Z6:Z27" si="7">AA6+AB6</f>
        <v>96909</v>
      </c>
      <c r="AA6" s="312">
        <f>SUM(AA7:AA27)</f>
        <v>47550</v>
      </c>
      <c r="AB6" s="312">
        <f>SUM(AB7:AB27)</f>
        <v>49359</v>
      </c>
      <c r="AC6" s="312">
        <f>AD6+AE6</f>
        <v>72904</v>
      </c>
      <c r="AD6" s="312">
        <f>SUM(AD7:AD27)</f>
        <v>35744</v>
      </c>
      <c r="AE6" s="312">
        <f>SUM(AE7:AE27)</f>
        <v>37160</v>
      </c>
      <c r="AF6" s="312">
        <f t="shared" ref="AF6:AF27" si="8">AG6+AH6</f>
        <v>278185</v>
      </c>
      <c r="AG6" s="312">
        <f>SUM(AG7:AG27)</f>
        <v>140941</v>
      </c>
      <c r="AH6" s="312">
        <f>SUM(AH7:AH27)</f>
        <v>137244</v>
      </c>
      <c r="AI6" s="312">
        <f t="shared" ref="AI6:AI27" si="9">AJ6+AK6</f>
        <v>23676</v>
      </c>
      <c r="AJ6" s="312">
        <f>SUM(AJ7:AJ27)</f>
        <v>12211</v>
      </c>
      <c r="AK6" s="312">
        <f>SUM(AK7:AK27)</f>
        <v>11465</v>
      </c>
      <c r="AL6" s="312">
        <f t="shared" ref="AL6:AL27" si="10">AM6+AN6</f>
        <v>51061</v>
      </c>
      <c r="AM6" s="312">
        <f>SUM(AM7:AM27)</f>
        <v>25083</v>
      </c>
      <c r="AN6" s="312">
        <f>SUM(AN7:AN27)</f>
        <v>25978</v>
      </c>
      <c r="AO6" s="312">
        <f t="shared" ref="AO6:AO27" si="11">AP6+AQ6</f>
        <v>24719</v>
      </c>
      <c r="AP6" s="312">
        <f>SUM(AP7:AP27)</f>
        <v>12345</v>
      </c>
      <c r="AQ6" s="312">
        <f>SUM(AQ7:AQ27)</f>
        <v>12374</v>
      </c>
      <c r="AR6" s="312">
        <f t="shared" ref="AR6:AR27" si="12">AS6+AT6</f>
        <v>16506</v>
      </c>
      <c r="AS6" s="312">
        <f>SUM(AS7:AS27)</f>
        <v>8209</v>
      </c>
      <c r="AT6" s="312">
        <f>SUM(AT7:AT27)</f>
        <v>8297</v>
      </c>
      <c r="AU6" s="312">
        <f t="shared" ref="AU6:AU27" si="13">AV6+AW6</f>
        <v>36077</v>
      </c>
      <c r="AV6" s="312">
        <f>SUM(AV7:AV27)</f>
        <v>17485</v>
      </c>
      <c r="AW6" s="312">
        <f>SUM(AW7:AW27)</f>
        <v>18592</v>
      </c>
      <c r="AX6" s="312">
        <f t="shared" ref="AX6:AX27" si="14">AY6+AZ6</f>
        <v>42684</v>
      </c>
      <c r="AY6" s="312">
        <f>SUM(AY7:AY27)</f>
        <v>21004</v>
      </c>
      <c r="AZ6" s="312">
        <f>SUM(AZ7:AZ27)</f>
        <v>21680</v>
      </c>
      <c r="BA6" s="312">
        <f t="shared" ref="BA6:BA27" si="15">BB6+BC6</f>
        <v>31903</v>
      </c>
      <c r="BB6" s="312">
        <f>SUM(BB7:BB27)</f>
        <v>16799</v>
      </c>
      <c r="BC6" s="312">
        <f>SUM(BC7:BC27)</f>
        <v>15104</v>
      </c>
      <c r="BD6" s="312">
        <f t="shared" ref="BD6:BD27" si="16">BE6+BF6</f>
        <v>44363</v>
      </c>
      <c r="BE6" s="312">
        <f>SUM(BE7:BE27)</f>
        <v>23399</v>
      </c>
      <c r="BF6" s="312">
        <f>SUM(BF7:BF27)</f>
        <v>20964</v>
      </c>
      <c r="BG6" s="312">
        <f t="shared" ref="BG6:BG27" si="17">BH6+BI6</f>
        <v>117200</v>
      </c>
      <c r="BH6" s="312">
        <f>SUM(BH7:BH27)</f>
        <v>61582</v>
      </c>
      <c r="BI6" s="312">
        <f>SUM(BI7:BI27)</f>
        <v>55618</v>
      </c>
      <c r="BJ6" s="312">
        <f t="shared" ref="BJ6:BJ27" si="18">BK6+BL6</f>
        <v>56010</v>
      </c>
      <c r="BK6" s="312">
        <f>SUM(BK7:BK27)</f>
        <v>27514</v>
      </c>
      <c r="BL6" s="312">
        <f>SUM(BL7:BL27)</f>
        <v>28496</v>
      </c>
      <c r="BM6" s="312">
        <f t="shared" ref="BM6" si="19">BN6+BO6</f>
        <v>30893</v>
      </c>
      <c r="BN6" s="312">
        <f>SUM(BN7:BN27)</f>
        <v>15571</v>
      </c>
      <c r="BO6" s="312">
        <f>SUM(BO7:BO27)</f>
        <v>15322</v>
      </c>
      <c r="BP6" s="312">
        <f t="shared" ref="BP6:BP27" si="20">BQ6+BR6</f>
        <v>48948</v>
      </c>
      <c r="BQ6" s="312">
        <f>SUM(BQ7:BQ27)</f>
        <v>25122</v>
      </c>
      <c r="BR6" s="312">
        <f>SUM(BR7:BR27)</f>
        <v>23826</v>
      </c>
      <c r="BS6" s="312">
        <f t="shared" ref="BS6:BS27" si="21">BT6+BU6</f>
        <v>9113</v>
      </c>
      <c r="BT6" s="312">
        <f>SUM(BT7:BT27)</f>
        <v>5050</v>
      </c>
      <c r="BU6" s="312">
        <f>SUM(BU7:BU27)</f>
        <v>4063</v>
      </c>
    </row>
    <row r="7" spans="1:97" ht="15" customHeight="1">
      <c r="A7" s="318" t="s">
        <v>2</v>
      </c>
      <c r="B7" s="300">
        <f>C7+D7</f>
        <v>70821</v>
      </c>
      <c r="C7" s="462">
        <f t="shared" ref="C7:D27" si="22">SUM(F7,I7,L7,O7,R7,U7,X7,AA7,AD7,AG7,AJ7,AM7,AP7,AS7,AV7,AY7,BB7,BE7,BH7,BK7,BN7,BQ7,BT7)</f>
        <v>36427</v>
      </c>
      <c r="D7" s="463">
        <f t="shared" si="22"/>
        <v>34394</v>
      </c>
      <c r="E7" s="300">
        <f t="shared" si="0"/>
        <v>13937</v>
      </c>
      <c r="F7" s="462">
        <f>F30+F53</f>
        <v>7181</v>
      </c>
      <c r="G7" s="463">
        <f>G30+G53</f>
        <v>6756</v>
      </c>
      <c r="H7" s="300">
        <f t="shared" si="1"/>
        <v>6304</v>
      </c>
      <c r="I7" s="462">
        <f>I30+I53</f>
        <v>3260</v>
      </c>
      <c r="J7" s="463">
        <f>J30+J53</f>
        <v>3044</v>
      </c>
      <c r="K7" s="300">
        <f t="shared" si="2"/>
        <v>4261</v>
      </c>
      <c r="L7" s="462">
        <f>L30+L53</f>
        <v>2215</v>
      </c>
      <c r="M7" s="463">
        <f>M30+M53</f>
        <v>2046</v>
      </c>
      <c r="N7" s="300">
        <f t="shared" si="3"/>
        <v>3980</v>
      </c>
      <c r="O7" s="462">
        <f>O30+O53</f>
        <v>2052</v>
      </c>
      <c r="P7" s="463">
        <f>P30+P53</f>
        <v>1928</v>
      </c>
      <c r="Q7" s="300">
        <f t="shared" si="4"/>
        <v>14872</v>
      </c>
      <c r="R7" s="462">
        <f>R30+R53</f>
        <v>7617</v>
      </c>
      <c r="S7" s="463">
        <f>S30+S53</f>
        <v>7255</v>
      </c>
      <c r="T7" s="300">
        <f t="shared" si="5"/>
        <v>2126</v>
      </c>
      <c r="U7" s="462">
        <f>U30+U53</f>
        <v>1107</v>
      </c>
      <c r="V7" s="463">
        <f>V30+V53</f>
        <v>1019</v>
      </c>
      <c r="W7" s="300">
        <f t="shared" si="6"/>
        <v>2606</v>
      </c>
      <c r="X7" s="462">
        <f>X30+X53</f>
        <v>1323</v>
      </c>
      <c r="Y7" s="463">
        <f>Y30+Y53</f>
        <v>1283</v>
      </c>
      <c r="Z7" s="300">
        <f t="shared" si="7"/>
        <v>1926</v>
      </c>
      <c r="AA7" s="462">
        <f>AA30+AA53</f>
        <v>1004</v>
      </c>
      <c r="AB7" s="463">
        <f>AB30+AB53</f>
        <v>922</v>
      </c>
      <c r="AC7" s="300">
        <f t="shared" ref="AC7:AC27" si="23">AD7+AE7</f>
        <v>1631</v>
      </c>
      <c r="AD7" s="462">
        <f>AD30+AD53</f>
        <v>833</v>
      </c>
      <c r="AE7" s="463">
        <f>AE30+AE53</f>
        <v>798</v>
      </c>
      <c r="AF7" s="300">
        <f t="shared" si="8"/>
        <v>8023</v>
      </c>
      <c r="AG7" s="462">
        <f>AG30+AG53</f>
        <v>4107</v>
      </c>
      <c r="AH7" s="463">
        <f>AH30+AH53</f>
        <v>3916</v>
      </c>
      <c r="AI7" s="300">
        <f t="shared" si="9"/>
        <v>279</v>
      </c>
      <c r="AJ7" s="462">
        <f>AJ30+AJ53</f>
        <v>146</v>
      </c>
      <c r="AK7" s="463">
        <f>AK30+AK53</f>
        <v>133</v>
      </c>
      <c r="AL7" s="300">
        <f t="shared" si="10"/>
        <v>890</v>
      </c>
      <c r="AM7" s="462">
        <f>AM30+AM53</f>
        <v>477</v>
      </c>
      <c r="AN7" s="463">
        <f>AN30+AN53</f>
        <v>413</v>
      </c>
      <c r="AO7" s="300">
        <f t="shared" si="11"/>
        <v>407</v>
      </c>
      <c r="AP7" s="462">
        <f>AP30+AP53</f>
        <v>232</v>
      </c>
      <c r="AQ7" s="463">
        <f>AQ30+AQ53</f>
        <v>175</v>
      </c>
      <c r="AR7" s="300">
        <f t="shared" si="12"/>
        <v>272</v>
      </c>
      <c r="AS7" s="462">
        <f>AS30+AS53</f>
        <v>138</v>
      </c>
      <c r="AT7" s="463">
        <f>AT30+AT53</f>
        <v>134</v>
      </c>
      <c r="AU7" s="300">
        <f t="shared" si="13"/>
        <v>612</v>
      </c>
      <c r="AV7" s="462">
        <f>AV30+AV53</f>
        <v>295</v>
      </c>
      <c r="AW7" s="463">
        <f>AW30+AW53</f>
        <v>317</v>
      </c>
      <c r="AX7" s="300">
        <f t="shared" si="14"/>
        <v>586</v>
      </c>
      <c r="AY7" s="462">
        <f>AY30+AY53</f>
        <v>302</v>
      </c>
      <c r="AZ7" s="463">
        <f>AZ30+AZ53</f>
        <v>284</v>
      </c>
      <c r="BA7" s="300">
        <f t="shared" si="15"/>
        <v>540</v>
      </c>
      <c r="BB7" s="462">
        <f>BB30+BB53</f>
        <v>273</v>
      </c>
      <c r="BC7" s="463">
        <f>BC30+BC53</f>
        <v>267</v>
      </c>
      <c r="BD7" s="300">
        <f t="shared" si="16"/>
        <v>930</v>
      </c>
      <c r="BE7" s="462">
        <f>BE30+BE53</f>
        <v>473</v>
      </c>
      <c r="BF7" s="463">
        <f>BF30+BF53</f>
        <v>457</v>
      </c>
      <c r="BG7" s="300">
        <f t="shared" si="17"/>
        <v>3079</v>
      </c>
      <c r="BH7" s="462">
        <f>BH30+BH53</f>
        <v>1575</v>
      </c>
      <c r="BI7" s="463">
        <f>BI30+BI53</f>
        <v>1504</v>
      </c>
      <c r="BJ7" s="300">
        <f t="shared" si="18"/>
        <v>1787</v>
      </c>
      <c r="BK7" s="462">
        <f>BK30+BK53</f>
        <v>894</v>
      </c>
      <c r="BL7" s="463">
        <f>BL30+BL53</f>
        <v>893</v>
      </c>
      <c r="BM7" s="300">
        <f>BN7+BO7</f>
        <v>495</v>
      </c>
      <c r="BN7" s="462">
        <f>BN30+BN53</f>
        <v>247</v>
      </c>
      <c r="BO7" s="463">
        <f>BO30+BO53</f>
        <v>248</v>
      </c>
      <c r="BP7" s="300">
        <f t="shared" si="20"/>
        <v>1122</v>
      </c>
      <c r="BQ7" s="462">
        <f>BQ30+BQ53</f>
        <v>595</v>
      </c>
      <c r="BR7" s="463">
        <f>BR30+BR53</f>
        <v>527</v>
      </c>
      <c r="BS7" s="300">
        <f t="shared" si="21"/>
        <v>156</v>
      </c>
      <c r="BT7" s="462">
        <f>BT30+BT53</f>
        <v>81</v>
      </c>
      <c r="BU7" s="463">
        <f>BU30+BU53</f>
        <v>75</v>
      </c>
    </row>
    <row r="8" spans="1:97" ht="15" customHeight="1">
      <c r="A8" s="319" t="s">
        <v>14</v>
      </c>
      <c r="B8" s="301">
        <f t="shared" ref="B8:B26" si="24">C8+D8</f>
        <v>105187</v>
      </c>
      <c r="C8" s="464">
        <f t="shared" si="22"/>
        <v>54185</v>
      </c>
      <c r="D8" s="465">
        <f t="shared" si="22"/>
        <v>51002</v>
      </c>
      <c r="E8" s="301">
        <f t="shared" si="0"/>
        <v>22731</v>
      </c>
      <c r="F8" s="464">
        <f t="shared" ref="F8:G8" si="25">F31+F54</f>
        <v>11822</v>
      </c>
      <c r="G8" s="465">
        <f t="shared" si="25"/>
        <v>10909</v>
      </c>
      <c r="H8" s="301">
        <f t="shared" si="1"/>
        <v>9242</v>
      </c>
      <c r="I8" s="464">
        <f t="shared" ref="I8:J8" si="26">I31+I54</f>
        <v>4709</v>
      </c>
      <c r="J8" s="465">
        <f t="shared" si="26"/>
        <v>4533</v>
      </c>
      <c r="K8" s="301">
        <f t="shared" si="2"/>
        <v>5613</v>
      </c>
      <c r="L8" s="464">
        <f t="shared" ref="L8:M8" si="27">L31+L54</f>
        <v>2883</v>
      </c>
      <c r="M8" s="465">
        <f t="shared" si="27"/>
        <v>2730</v>
      </c>
      <c r="N8" s="301">
        <f t="shared" si="3"/>
        <v>5809</v>
      </c>
      <c r="O8" s="464">
        <f t="shared" ref="O8:P8" si="28">O31+O54</f>
        <v>3010</v>
      </c>
      <c r="P8" s="465">
        <f t="shared" si="28"/>
        <v>2799</v>
      </c>
      <c r="Q8" s="301">
        <f t="shared" si="4"/>
        <v>22968</v>
      </c>
      <c r="R8" s="464">
        <f t="shared" ref="R8:S8" si="29">R31+R54</f>
        <v>11855</v>
      </c>
      <c r="S8" s="465">
        <f t="shared" si="29"/>
        <v>11113</v>
      </c>
      <c r="T8" s="301">
        <f t="shared" si="5"/>
        <v>3509</v>
      </c>
      <c r="U8" s="464">
        <f t="shared" ref="U8:V8" si="30">U31+U54</f>
        <v>1826</v>
      </c>
      <c r="V8" s="465">
        <f t="shared" si="30"/>
        <v>1683</v>
      </c>
      <c r="W8" s="301">
        <f t="shared" si="6"/>
        <v>2894</v>
      </c>
      <c r="X8" s="464">
        <f t="shared" ref="X8:Y8" si="31">X31+X54</f>
        <v>1474</v>
      </c>
      <c r="Y8" s="465">
        <f t="shared" si="31"/>
        <v>1420</v>
      </c>
      <c r="Z8" s="301">
        <f t="shared" si="7"/>
        <v>2899</v>
      </c>
      <c r="AA8" s="464">
        <f t="shared" ref="AA8:AB8" si="32">AA31+AA54</f>
        <v>1532</v>
      </c>
      <c r="AB8" s="465">
        <f t="shared" si="32"/>
        <v>1367</v>
      </c>
      <c r="AC8" s="301">
        <f t="shared" si="23"/>
        <v>2214</v>
      </c>
      <c r="AD8" s="464">
        <f t="shared" ref="AD8:AE8" si="33">AD31+AD54</f>
        <v>1119</v>
      </c>
      <c r="AE8" s="465">
        <f t="shared" si="33"/>
        <v>1095</v>
      </c>
      <c r="AF8" s="301">
        <f t="shared" si="8"/>
        <v>11573</v>
      </c>
      <c r="AG8" s="464">
        <f t="shared" ref="AG8:AH8" si="34">AG31+AG54</f>
        <v>5849</v>
      </c>
      <c r="AH8" s="465">
        <f t="shared" si="34"/>
        <v>5724</v>
      </c>
      <c r="AI8" s="301">
        <f t="shared" si="9"/>
        <v>338</v>
      </c>
      <c r="AJ8" s="464">
        <f t="shared" ref="AJ8:AK8" si="35">AJ31+AJ54</f>
        <v>191</v>
      </c>
      <c r="AK8" s="465">
        <f t="shared" si="35"/>
        <v>147</v>
      </c>
      <c r="AL8" s="301">
        <f t="shared" si="10"/>
        <v>891</v>
      </c>
      <c r="AM8" s="464">
        <f t="shared" ref="AM8:AN8" si="36">AM31+AM54</f>
        <v>456</v>
      </c>
      <c r="AN8" s="465">
        <f t="shared" si="36"/>
        <v>435</v>
      </c>
      <c r="AO8" s="301">
        <f t="shared" si="11"/>
        <v>493</v>
      </c>
      <c r="AP8" s="464">
        <f t="shared" ref="AP8:AQ8" si="37">AP31+AP54</f>
        <v>243</v>
      </c>
      <c r="AQ8" s="465">
        <f t="shared" si="37"/>
        <v>250</v>
      </c>
      <c r="AR8" s="301">
        <f t="shared" si="12"/>
        <v>379</v>
      </c>
      <c r="AS8" s="464">
        <f t="shared" ref="AS8:AT8" si="38">AS31+AS54</f>
        <v>199</v>
      </c>
      <c r="AT8" s="465">
        <f t="shared" si="38"/>
        <v>180</v>
      </c>
      <c r="AU8" s="301">
        <f t="shared" si="13"/>
        <v>822</v>
      </c>
      <c r="AV8" s="464">
        <f t="shared" ref="AV8:AW8" si="39">AV31+AV54</f>
        <v>428</v>
      </c>
      <c r="AW8" s="465">
        <f t="shared" si="39"/>
        <v>394</v>
      </c>
      <c r="AX8" s="301">
        <f t="shared" si="14"/>
        <v>805</v>
      </c>
      <c r="AY8" s="464">
        <f t="shared" ref="AY8:AZ8" si="40">AY31+AY54</f>
        <v>414</v>
      </c>
      <c r="AZ8" s="465">
        <f t="shared" si="40"/>
        <v>391</v>
      </c>
      <c r="BA8" s="301">
        <f t="shared" si="15"/>
        <v>746</v>
      </c>
      <c r="BB8" s="464">
        <f t="shared" ref="BB8:BC8" si="41">BB31+BB54</f>
        <v>395</v>
      </c>
      <c r="BC8" s="465">
        <f t="shared" si="41"/>
        <v>351</v>
      </c>
      <c r="BD8" s="301">
        <f t="shared" si="16"/>
        <v>878</v>
      </c>
      <c r="BE8" s="464">
        <f t="shared" ref="BE8:BF8" si="42">BE31+BE54</f>
        <v>450</v>
      </c>
      <c r="BF8" s="465">
        <f t="shared" si="42"/>
        <v>428</v>
      </c>
      <c r="BG8" s="301">
        <f t="shared" si="17"/>
        <v>5446</v>
      </c>
      <c r="BH8" s="464">
        <f t="shared" ref="BH8:BI8" si="43">BH31+BH54</f>
        <v>2810</v>
      </c>
      <c r="BI8" s="465">
        <f t="shared" si="43"/>
        <v>2636</v>
      </c>
      <c r="BJ8" s="301">
        <f t="shared" si="18"/>
        <v>2555</v>
      </c>
      <c r="BK8" s="464">
        <f t="shared" ref="BK8:BL8" si="44">BK31+BK54</f>
        <v>1294</v>
      </c>
      <c r="BL8" s="465">
        <f t="shared" si="44"/>
        <v>1261</v>
      </c>
      <c r="BM8" s="301">
        <f t="shared" ref="BM8:BM27" si="45">BN8+BO8</f>
        <v>685</v>
      </c>
      <c r="BN8" s="464">
        <f t="shared" ref="BN8:BO8" si="46">BN31+BN54</f>
        <v>368</v>
      </c>
      <c r="BO8" s="465">
        <f t="shared" si="46"/>
        <v>317</v>
      </c>
      <c r="BP8" s="301">
        <f t="shared" si="20"/>
        <v>1480</v>
      </c>
      <c r="BQ8" s="464">
        <f t="shared" ref="BQ8:BR8" si="47">BQ31+BQ54</f>
        <v>750</v>
      </c>
      <c r="BR8" s="465">
        <f t="shared" si="47"/>
        <v>730</v>
      </c>
      <c r="BS8" s="301">
        <f t="shared" si="21"/>
        <v>217</v>
      </c>
      <c r="BT8" s="464">
        <f t="shared" ref="BT8:BU8" si="48">BT31+BT54</f>
        <v>108</v>
      </c>
      <c r="BU8" s="465">
        <f t="shared" si="48"/>
        <v>109</v>
      </c>
    </row>
    <row r="9" spans="1:97" ht="15" customHeight="1">
      <c r="A9" s="319" t="s">
        <v>4</v>
      </c>
      <c r="B9" s="301">
        <f t="shared" si="24"/>
        <v>111554</v>
      </c>
      <c r="C9" s="464">
        <f t="shared" si="22"/>
        <v>57981</v>
      </c>
      <c r="D9" s="465">
        <f t="shared" si="22"/>
        <v>53573</v>
      </c>
      <c r="E9" s="301">
        <f t="shared" si="0"/>
        <v>23589</v>
      </c>
      <c r="F9" s="464">
        <f t="shared" ref="F9:G9" si="49">F32+F55</f>
        <v>12229</v>
      </c>
      <c r="G9" s="465">
        <f t="shared" si="49"/>
        <v>11360</v>
      </c>
      <c r="H9" s="301">
        <f t="shared" si="1"/>
        <v>10122</v>
      </c>
      <c r="I9" s="464">
        <f t="shared" ref="I9:J9" si="50">I32+I55</f>
        <v>5233</v>
      </c>
      <c r="J9" s="465">
        <f t="shared" si="50"/>
        <v>4889</v>
      </c>
      <c r="K9" s="301">
        <f t="shared" si="2"/>
        <v>6011</v>
      </c>
      <c r="L9" s="464">
        <f t="shared" ref="L9:M9" si="51">L32+L55</f>
        <v>3177</v>
      </c>
      <c r="M9" s="465">
        <f t="shared" si="51"/>
        <v>2834</v>
      </c>
      <c r="N9" s="301">
        <f t="shared" si="3"/>
        <v>6546</v>
      </c>
      <c r="O9" s="464">
        <f t="shared" ref="O9:P9" si="52">O32+O55</f>
        <v>3455</v>
      </c>
      <c r="P9" s="465">
        <f t="shared" si="52"/>
        <v>3091</v>
      </c>
      <c r="Q9" s="301">
        <f t="shared" si="4"/>
        <v>22906</v>
      </c>
      <c r="R9" s="464">
        <f t="shared" ref="R9:S9" si="53">R32+R55</f>
        <v>11889</v>
      </c>
      <c r="S9" s="465">
        <f t="shared" si="53"/>
        <v>11017</v>
      </c>
      <c r="T9" s="301">
        <f t="shared" si="5"/>
        <v>4225</v>
      </c>
      <c r="U9" s="464">
        <f t="shared" ref="U9:V9" si="54">U32+U55</f>
        <v>2127</v>
      </c>
      <c r="V9" s="465">
        <f t="shared" si="54"/>
        <v>2098</v>
      </c>
      <c r="W9" s="301">
        <f t="shared" si="6"/>
        <v>3119</v>
      </c>
      <c r="X9" s="464">
        <f t="shared" ref="X9:Y9" si="55">X32+X55</f>
        <v>1655</v>
      </c>
      <c r="Y9" s="465">
        <f t="shared" si="55"/>
        <v>1464</v>
      </c>
      <c r="Z9" s="301">
        <f t="shared" si="7"/>
        <v>3484</v>
      </c>
      <c r="AA9" s="464">
        <f t="shared" ref="AA9:AB9" si="56">AA32+AA55</f>
        <v>1823</v>
      </c>
      <c r="AB9" s="465">
        <f t="shared" si="56"/>
        <v>1661</v>
      </c>
      <c r="AC9" s="301">
        <f t="shared" si="23"/>
        <v>2555</v>
      </c>
      <c r="AD9" s="464">
        <f t="shared" ref="AD9:AE9" si="57">AD32+AD55</f>
        <v>1379</v>
      </c>
      <c r="AE9" s="465">
        <f t="shared" si="57"/>
        <v>1176</v>
      </c>
      <c r="AF9" s="301">
        <f t="shared" si="8"/>
        <v>11521</v>
      </c>
      <c r="AG9" s="464">
        <f t="shared" ref="AG9:AH9" si="58">AG32+AG55</f>
        <v>5955</v>
      </c>
      <c r="AH9" s="465">
        <f t="shared" si="58"/>
        <v>5566</v>
      </c>
      <c r="AI9" s="301">
        <f t="shared" si="9"/>
        <v>464</v>
      </c>
      <c r="AJ9" s="464">
        <f t="shared" ref="AJ9:AK9" si="59">AJ32+AJ55</f>
        <v>260</v>
      </c>
      <c r="AK9" s="465">
        <f t="shared" si="59"/>
        <v>204</v>
      </c>
      <c r="AL9" s="301">
        <f t="shared" si="10"/>
        <v>1039</v>
      </c>
      <c r="AM9" s="464">
        <f t="shared" ref="AM9:AN9" si="60">AM32+AM55</f>
        <v>548</v>
      </c>
      <c r="AN9" s="465">
        <f t="shared" si="60"/>
        <v>491</v>
      </c>
      <c r="AO9" s="301">
        <f t="shared" si="11"/>
        <v>532</v>
      </c>
      <c r="AP9" s="464">
        <f t="shared" ref="AP9:AQ9" si="61">AP32+AP55</f>
        <v>288</v>
      </c>
      <c r="AQ9" s="465">
        <f t="shared" si="61"/>
        <v>244</v>
      </c>
      <c r="AR9" s="301">
        <f t="shared" si="12"/>
        <v>431</v>
      </c>
      <c r="AS9" s="464">
        <f t="shared" ref="AS9:AT9" si="62">AS32+AS55</f>
        <v>227</v>
      </c>
      <c r="AT9" s="465">
        <f t="shared" si="62"/>
        <v>204</v>
      </c>
      <c r="AU9" s="301">
        <f t="shared" si="13"/>
        <v>956</v>
      </c>
      <c r="AV9" s="464">
        <f t="shared" ref="AV9:AW9" si="63">AV32+AV55</f>
        <v>490</v>
      </c>
      <c r="AW9" s="465">
        <f t="shared" si="63"/>
        <v>466</v>
      </c>
      <c r="AX9" s="301">
        <f t="shared" si="14"/>
        <v>1029</v>
      </c>
      <c r="AY9" s="464">
        <f t="shared" ref="AY9:AZ9" si="64">AY32+AY55</f>
        <v>511</v>
      </c>
      <c r="AZ9" s="465">
        <f t="shared" si="64"/>
        <v>518</v>
      </c>
      <c r="BA9" s="301">
        <f t="shared" si="15"/>
        <v>903</v>
      </c>
      <c r="BB9" s="464">
        <f t="shared" ref="BB9:BC9" si="65">BB32+BB55</f>
        <v>459</v>
      </c>
      <c r="BC9" s="465">
        <f t="shared" si="65"/>
        <v>444</v>
      </c>
      <c r="BD9" s="301">
        <f t="shared" si="16"/>
        <v>1083</v>
      </c>
      <c r="BE9" s="464">
        <f t="shared" ref="BE9:BF9" si="66">BE32+BE55</f>
        <v>556</v>
      </c>
      <c r="BF9" s="465">
        <f t="shared" si="66"/>
        <v>527</v>
      </c>
      <c r="BG9" s="301">
        <f t="shared" si="17"/>
        <v>5806</v>
      </c>
      <c r="BH9" s="464">
        <f t="shared" ref="BH9:BI9" si="67">BH32+BH55</f>
        <v>2993</v>
      </c>
      <c r="BI9" s="465">
        <f t="shared" si="67"/>
        <v>2813</v>
      </c>
      <c r="BJ9" s="301">
        <f t="shared" si="18"/>
        <v>2505</v>
      </c>
      <c r="BK9" s="464">
        <f t="shared" ref="BK9:BL9" si="68">BK32+BK55</f>
        <v>1290</v>
      </c>
      <c r="BL9" s="465">
        <f t="shared" si="68"/>
        <v>1215</v>
      </c>
      <c r="BM9" s="301">
        <f t="shared" si="45"/>
        <v>839</v>
      </c>
      <c r="BN9" s="464">
        <f t="shared" ref="BN9:BO9" si="69">BN32+BN55</f>
        <v>441</v>
      </c>
      <c r="BO9" s="465">
        <f t="shared" si="69"/>
        <v>398</v>
      </c>
      <c r="BP9" s="301">
        <f t="shared" si="20"/>
        <v>1673</v>
      </c>
      <c r="BQ9" s="464">
        <f t="shared" ref="BQ9:BR9" si="70">BQ32+BQ55</f>
        <v>888</v>
      </c>
      <c r="BR9" s="465">
        <f t="shared" si="70"/>
        <v>785</v>
      </c>
      <c r="BS9" s="301">
        <f t="shared" si="21"/>
        <v>216</v>
      </c>
      <c r="BT9" s="464">
        <f t="shared" ref="BT9:BU9" si="71">BT32+BT55</f>
        <v>108</v>
      </c>
      <c r="BU9" s="465">
        <f t="shared" si="71"/>
        <v>108</v>
      </c>
    </row>
    <row r="10" spans="1:97" ht="15" customHeight="1">
      <c r="A10" s="319" t="s">
        <v>5</v>
      </c>
      <c r="B10" s="301">
        <f t="shared" si="24"/>
        <v>110306</v>
      </c>
      <c r="C10" s="464">
        <f t="shared" si="22"/>
        <v>58641</v>
      </c>
      <c r="D10" s="465">
        <f t="shared" si="22"/>
        <v>51665</v>
      </c>
      <c r="E10" s="301">
        <f t="shared" si="0"/>
        <v>22340</v>
      </c>
      <c r="F10" s="464">
        <f t="shared" ref="F10:G10" si="72">F33+F56</f>
        <v>11889</v>
      </c>
      <c r="G10" s="465">
        <f t="shared" si="72"/>
        <v>10451</v>
      </c>
      <c r="H10" s="301">
        <f t="shared" si="1"/>
        <v>10280</v>
      </c>
      <c r="I10" s="464">
        <f t="shared" ref="I10:J10" si="73">I33+I56</f>
        <v>5432</v>
      </c>
      <c r="J10" s="465">
        <f t="shared" si="73"/>
        <v>4848</v>
      </c>
      <c r="K10" s="301">
        <f t="shared" si="2"/>
        <v>6404</v>
      </c>
      <c r="L10" s="464">
        <f t="shared" ref="L10:M10" si="74">L33+L56</f>
        <v>3597</v>
      </c>
      <c r="M10" s="465">
        <f t="shared" si="74"/>
        <v>2807</v>
      </c>
      <c r="N10" s="301">
        <f t="shared" si="3"/>
        <v>6795</v>
      </c>
      <c r="O10" s="464">
        <f t="shared" ref="O10:P10" si="75">O33+O56</f>
        <v>3579</v>
      </c>
      <c r="P10" s="465">
        <f t="shared" si="75"/>
        <v>3216</v>
      </c>
      <c r="Q10" s="301">
        <f t="shared" si="4"/>
        <v>20944</v>
      </c>
      <c r="R10" s="464">
        <f t="shared" ref="R10:S10" si="76">R33+R56</f>
        <v>10948</v>
      </c>
      <c r="S10" s="465">
        <f t="shared" si="76"/>
        <v>9996</v>
      </c>
      <c r="T10" s="301">
        <f t="shared" si="5"/>
        <v>4294</v>
      </c>
      <c r="U10" s="464">
        <f t="shared" ref="U10:V10" si="77">U33+U56</f>
        <v>2340</v>
      </c>
      <c r="V10" s="465">
        <f t="shared" si="77"/>
        <v>1954</v>
      </c>
      <c r="W10" s="301">
        <f t="shared" si="6"/>
        <v>3383</v>
      </c>
      <c r="X10" s="464">
        <f t="shared" ref="X10:Y10" si="78">X33+X56</f>
        <v>1817</v>
      </c>
      <c r="Y10" s="465">
        <f t="shared" si="78"/>
        <v>1566</v>
      </c>
      <c r="Z10" s="301">
        <f t="shared" si="7"/>
        <v>3947</v>
      </c>
      <c r="AA10" s="464">
        <f t="shared" ref="AA10:AB10" si="79">AA33+AA56</f>
        <v>2118</v>
      </c>
      <c r="AB10" s="465">
        <f t="shared" si="79"/>
        <v>1829</v>
      </c>
      <c r="AC10" s="301">
        <f t="shared" si="23"/>
        <v>2972</v>
      </c>
      <c r="AD10" s="464">
        <f t="shared" ref="AD10:AE10" si="80">AD33+AD56</f>
        <v>1606</v>
      </c>
      <c r="AE10" s="465">
        <f t="shared" si="80"/>
        <v>1366</v>
      </c>
      <c r="AF10" s="301">
        <f t="shared" si="8"/>
        <v>11506</v>
      </c>
      <c r="AG10" s="464">
        <f t="shared" ref="AG10:AH10" si="81">AG33+AG56</f>
        <v>5955</v>
      </c>
      <c r="AH10" s="465">
        <f t="shared" si="81"/>
        <v>5551</v>
      </c>
      <c r="AI10" s="301">
        <f t="shared" si="9"/>
        <v>458</v>
      </c>
      <c r="AJ10" s="464">
        <f t="shared" ref="AJ10:AK10" si="82">AJ33+AJ56</f>
        <v>238</v>
      </c>
      <c r="AK10" s="465">
        <f t="shared" si="82"/>
        <v>220</v>
      </c>
      <c r="AL10" s="301">
        <f t="shared" si="10"/>
        <v>1118</v>
      </c>
      <c r="AM10" s="464">
        <f t="shared" ref="AM10:AN10" si="83">AM33+AM56</f>
        <v>591</v>
      </c>
      <c r="AN10" s="465">
        <f t="shared" si="83"/>
        <v>527</v>
      </c>
      <c r="AO10" s="301">
        <f t="shared" si="11"/>
        <v>599</v>
      </c>
      <c r="AP10" s="464">
        <f t="shared" ref="AP10:AQ10" si="84">AP33+AP56</f>
        <v>309</v>
      </c>
      <c r="AQ10" s="465">
        <f t="shared" si="84"/>
        <v>290</v>
      </c>
      <c r="AR10" s="301">
        <f t="shared" si="12"/>
        <v>465</v>
      </c>
      <c r="AS10" s="464">
        <f t="shared" ref="AS10:AT10" si="85">AS33+AS56</f>
        <v>229</v>
      </c>
      <c r="AT10" s="465">
        <f t="shared" si="85"/>
        <v>236</v>
      </c>
      <c r="AU10" s="301">
        <f t="shared" si="13"/>
        <v>1022</v>
      </c>
      <c r="AV10" s="464">
        <f t="shared" ref="AV10:AW10" si="86">AV33+AV56</f>
        <v>537</v>
      </c>
      <c r="AW10" s="465">
        <f t="shared" si="86"/>
        <v>485</v>
      </c>
      <c r="AX10" s="301">
        <f t="shared" si="14"/>
        <v>1193</v>
      </c>
      <c r="AY10" s="464">
        <f t="shared" ref="AY10:AZ10" si="87">AY33+AY56</f>
        <v>620</v>
      </c>
      <c r="AZ10" s="465">
        <f t="shared" si="87"/>
        <v>573</v>
      </c>
      <c r="BA10" s="301">
        <f t="shared" si="15"/>
        <v>989</v>
      </c>
      <c r="BB10" s="464">
        <f t="shared" ref="BB10:BC10" si="88">BB33+BB56</f>
        <v>549</v>
      </c>
      <c r="BC10" s="465">
        <f t="shared" si="88"/>
        <v>440</v>
      </c>
      <c r="BD10" s="301">
        <f t="shared" si="16"/>
        <v>1112</v>
      </c>
      <c r="BE10" s="464">
        <f t="shared" ref="BE10:BF10" si="89">BE33+BE56</f>
        <v>639</v>
      </c>
      <c r="BF10" s="465">
        <f t="shared" si="89"/>
        <v>473</v>
      </c>
      <c r="BG10" s="301">
        <f t="shared" si="17"/>
        <v>5544</v>
      </c>
      <c r="BH10" s="464">
        <f t="shared" ref="BH10:BI10" si="90">BH33+BH56</f>
        <v>2979</v>
      </c>
      <c r="BI10" s="465">
        <f t="shared" si="90"/>
        <v>2565</v>
      </c>
      <c r="BJ10" s="301">
        <f t="shared" si="18"/>
        <v>1969</v>
      </c>
      <c r="BK10" s="464">
        <f t="shared" ref="BK10:BL10" si="91">BK33+BK56</f>
        <v>1069</v>
      </c>
      <c r="BL10" s="465">
        <f t="shared" si="91"/>
        <v>900</v>
      </c>
      <c r="BM10" s="301">
        <f t="shared" si="45"/>
        <v>921</v>
      </c>
      <c r="BN10" s="464">
        <f t="shared" ref="BN10:BO10" si="92">BN33+BN56</f>
        <v>495</v>
      </c>
      <c r="BO10" s="465">
        <f t="shared" si="92"/>
        <v>426</v>
      </c>
      <c r="BP10" s="301">
        <f t="shared" si="20"/>
        <v>1836</v>
      </c>
      <c r="BQ10" s="464">
        <f t="shared" ref="BQ10:BR10" si="93">BQ33+BQ56</f>
        <v>994</v>
      </c>
      <c r="BR10" s="465">
        <f t="shared" si="93"/>
        <v>842</v>
      </c>
      <c r="BS10" s="301">
        <f t="shared" si="21"/>
        <v>215</v>
      </c>
      <c r="BT10" s="464">
        <f t="shared" ref="BT10:BU10" si="94">BT33+BT56</f>
        <v>111</v>
      </c>
      <c r="BU10" s="465">
        <f t="shared" si="94"/>
        <v>104</v>
      </c>
    </row>
    <row r="11" spans="1:97" ht="15" customHeight="1">
      <c r="A11" s="319" t="s">
        <v>6</v>
      </c>
      <c r="B11" s="301">
        <f t="shared" si="24"/>
        <v>142317</v>
      </c>
      <c r="C11" s="464">
        <f t="shared" si="22"/>
        <v>79978</v>
      </c>
      <c r="D11" s="465">
        <f t="shared" si="22"/>
        <v>62339</v>
      </c>
      <c r="E11" s="301">
        <f t="shared" si="0"/>
        <v>27927</v>
      </c>
      <c r="F11" s="464">
        <f t="shared" ref="F11:G11" si="95">F34+F57</f>
        <v>15826</v>
      </c>
      <c r="G11" s="465">
        <f t="shared" si="95"/>
        <v>12101</v>
      </c>
      <c r="H11" s="301">
        <f t="shared" si="1"/>
        <v>13864</v>
      </c>
      <c r="I11" s="464">
        <f t="shared" ref="I11:J11" si="96">I34+I57</f>
        <v>7690</v>
      </c>
      <c r="J11" s="465">
        <f t="shared" si="96"/>
        <v>6174</v>
      </c>
      <c r="K11" s="301">
        <f t="shared" si="2"/>
        <v>7301</v>
      </c>
      <c r="L11" s="464">
        <f t="shared" ref="L11:M11" si="97">L34+L57</f>
        <v>4023</v>
      </c>
      <c r="M11" s="465">
        <f t="shared" si="97"/>
        <v>3278</v>
      </c>
      <c r="N11" s="301">
        <f t="shared" si="3"/>
        <v>8156</v>
      </c>
      <c r="O11" s="464">
        <f t="shared" ref="O11:P11" si="98">O34+O57</f>
        <v>4384</v>
      </c>
      <c r="P11" s="465">
        <f t="shared" si="98"/>
        <v>3772</v>
      </c>
      <c r="Q11" s="301">
        <f t="shared" si="4"/>
        <v>25610</v>
      </c>
      <c r="R11" s="464">
        <f t="shared" ref="R11:S11" si="99">R34+R57</f>
        <v>14592</v>
      </c>
      <c r="S11" s="465">
        <f t="shared" si="99"/>
        <v>11018</v>
      </c>
      <c r="T11" s="301">
        <f t="shared" si="5"/>
        <v>5085</v>
      </c>
      <c r="U11" s="464">
        <f t="shared" ref="U11:V11" si="100">U34+U57</f>
        <v>2901</v>
      </c>
      <c r="V11" s="465">
        <f t="shared" si="100"/>
        <v>2184</v>
      </c>
      <c r="W11" s="301">
        <f t="shared" si="6"/>
        <v>4927</v>
      </c>
      <c r="X11" s="464">
        <f t="shared" ref="X11:Y11" si="101">X34+X57</f>
        <v>2936</v>
      </c>
      <c r="Y11" s="465">
        <f t="shared" si="101"/>
        <v>1991</v>
      </c>
      <c r="Z11" s="301">
        <f t="shared" si="7"/>
        <v>4369</v>
      </c>
      <c r="AA11" s="464">
        <f t="shared" ref="AA11:AB11" si="102">AA34+AA57</f>
        <v>2493</v>
      </c>
      <c r="AB11" s="465">
        <f t="shared" si="102"/>
        <v>1876</v>
      </c>
      <c r="AC11" s="301">
        <f t="shared" si="23"/>
        <v>3617</v>
      </c>
      <c r="AD11" s="464">
        <f t="shared" ref="AD11:AE11" si="103">AD34+AD57</f>
        <v>2001</v>
      </c>
      <c r="AE11" s="465">
        <f t="shared" si="103"/>
        <v>1616</v>
      </c>
      <c r="AF11" s="301">
        <f t="shared" si="8"/>
        <v>21246</v>
      </c>
      <c r="AG11" s="464">
        <f t="shared" ref="AG11:AH11" si="104">AG34+AG57</f>
        <v>11322</v>
      </c>
      <c r="AH11" s="465">
        <f t="shared" si="104"/>
        <v>9924</v>
      </c>
      <c r="AI11" s="301">
        <f t="shared" si="9"/>
        <v>663</v>
      </c>
      <c r="AJ11" s="464">
        <f t="shared" ref="AJ11:AK11" si="105">AJ34+AJ57</f>
        <v>390</v>
      </c>
      <c r="AK11" s="465">
        <f t="shared" si="105"/>
        <v>273</v>
      </c>
      <c r="AL11" s="301">
        <f t="shared" si="10"/>
        <v>1385</v>
      </c>
      <c r="AM11" s="464">
        <f t="shared" ref="AM11:AN11" si="106">AM34+AM57</f>
        <v>797</v>
      </c>
      <c r="AN11" s="465">
        <f t="shared" si="106"/>
        <v>588</v>
      </c>
      <c r="AO11" s="301">
        <f t="shared" si="11"/>
        <v>754</v>
      </c>
      <c r="AP11" s="464">
        <f t="shared" ref="AP11:AQ11" si="107">AP34+AP57</f>
        <v>421</v>
      </c>
      <c r="AQ11" s="465">
        <f t="shared" si="107"/>
        <v>333</v>
      </c>
      <c r="AR11" s="301">
        <f t="shared" si="12"/>
        <v>548</v>
      </c>
      <c r="AS11" s="464">
        <f t="shared" ref="AS11:AT11" si="108">AS34+AS57</f>
        <v>322</v>
      </c>
      <c r="AT11" s="465">
        <f t="shared" si="108"/>
        <v>226</v>
      </c>
      <c r="AU11" s="301">
        <f t="shared" si="13"/>
        <v>1141</v>
      </c>
      <c r="AV11" s="464">
        <f t="shared" ref="AV11:AW11" si="109">AV34+AV57</f>
        <v>659</v>
      </c>
      <c r="AW11" s="465">
        <f t="shared" si="109"/>
        <v>482</v>
      </c>
      <c r="AX11" s="301">
        <f t="shared" si="14"/>
        <v>1348</v>
      </c>
      <c r="AY11" s="464">
        <f t="shared" ref="AY11:AZ11" si="110">AY34+AY57</f>
        <v>790</v>
      </c>
      <c r="AZ11" s="465">
        <f t="shared" si="110"/>
        <v>558</v>
      </c>
      <c r="BA11" s="301">
        <f t="shared" si="15"/>
        <v>1298</v>
      </c>
      <c r="BB11" s="464">
        <f t="shared" ref="BB11:BC11" si="111">BB34+BB57</f>
        <v>777</v>
      </c>
      <c r="BC11" s="465">
        <f t="shared" si="111"/>
        <v>521</v>
      </c>
      <c r="BD11" s="301">
        <f t="shared" si="16"/>
        <v>1540</v>
      </c>
      <c r="BE11" s="464">
        <f t="shared" ref="BE11:BF11" si="112">BE34+BE57</f>
        <v>925</v>
      </c>
      <c r="BF11" s="465">
        <f t="shared" si="112"/>
        <v>615</v>
      </c>
      <c r="BG11" s="301">
        <f t="shared" si="17"/>
        <v>6006</v>
      </c>
      <c r="BH11" s="464">
        <f t="shared" ref="BH11:BI11" si="113">BH34+BH57</f>
        <v>3534</v>
      </c>
      <c r="BI11" s="465">
        <f t="shared" si="113"/>
        <v>2472</v>
      </c>
      <c r="BJ11" s="301">
        <f t="shared" si="18"/>
        <v>1988</v>
      </c>
      <c r="BK11" s="464">
        <f t="shared" ref="BK11:BL11" si="114">BK34+BK57</f>
        <v>1128</v>
      </c>
      <c r="BL11" s="465">
        <f t="shared" si="114"/>
        <v>860</v>
      </c>
      <c r="BM11" s="301">
        <f t="shared" si="45"/>
        <v>965</v>
      </c>
      <c r="BN11" s="464">
        <f t="shared" ref="BN11:BO11" si="115">BN34+BN57</f>
        <v>573</v>
      </c>
      <c r="BO11" s="465">
        <f t="shared" si="115"/>
        <v>392</v>
      </c>
      <c r="BP11" s="301">
        <f t="shared" si="20"/>
        <v>2194</v>
      </c>
      <c r="BQ11" s="464">
        <f t="shared" ref="BQ11:BR11" si="116">BQ34+BQ57</f>
        <v>1265</v>
      </c>
      <c r="BR11" s="465">
        <f t="shared" si="116"/>
        <v>929</v>
      </c>
      <c r="BS11" s="301">
        <f t="shared" si="21"/>
        <v>385</v>
      </c>
      <c r="BT11" s="464">
        <f t="shared" ref="BT11:BU11" si="117">BT34+BT57</f>
        <v>229</v>
      </c>
      <c r="BU11" s="465">
        <f t="shared" si="117"/>
        <v>156</v>
      </c>
    </row>
    <row r="12" spans="1:97" ht="15" customHeight="1">
      <c r="A12" s="319" t="s">
        <v>7</v>
      </c>
      <c r="B12" s="301">
        <f t="shared" si="24"/>
        <v>146325</v>
      </c>
      <c r="C12" s="464">
        <f t="shared" si="22"/>
        <v>84837</v>
      </c>
      <c r="D12" s="465">
        <f t="shared" si="22"/>
        <v>61488</v>
      </c>
      <c r="E12" s="301">
        <f t="shared" si="0"/>
        <v>29457</v>
      </c>
      <c r="F12" s="464">
        <f t="shared" ref="F12:G12" si="118">F35+F58</f>
        <v>17367</v>
      </c>
      <c r="G12" s="465">
        <f t="shared" si="118"/>
        <v>12090</v>
      </c>
      <c r="H12" s="301">
        <f t="shared" si="1"/>
        <v>14119</v>
      </c>
      <c r="I12" s="464">
        <f t="shared" ref="I12:J12" si="119">I35+I58</f>
        <v>8228</v>
      </c>
      <c r="J12" s="465">
        <f t="shared" si="119"/>
        <v>5891</v>
      </c>
      <c r="K12" s="301">
        <f t="shared" si="2"/>
        <v>7435</v>
      </c>
      <c r="L12" s="464">
        <f t="shared" ref="L12:M12" si="120">L35+L58</f>
        <v>4270</v>
      </c>
      <c r="M12" s="465">
        <f t="shared" si="120"/>
        <v>3165</v>
      </c>
      <c r="N12" s="301">
        <f t="shared" si="3"/>
        <v>8135</v>
      </c>
      <c r="O12" s="464">
        <f t="shared" ref="O12:P12" si="121">O35+O58</f>
        <v>4443</v>
      </c>
      <c r="P12" s="465">
        <f t="shared" si="121"/>
        <v>3692</v>
      </c>
      <c r="Q12" s="301">
        <f t="shared" si="4"/>
        <v>28785</v>
      </c>
      <c r="R12" s="464">
        <f t="shared" ref="R12:S12" si="122">R35+R58</f>
        <v>16087</v>
      </c>
      <c r="S12" s="465">
        <f t="shared" si="122"/>
        <v>12698</v>
      </c>
      <c r="T12" s="301">
        <f t="shared" si="5"/>
        <v>4388</v>
      </c>
      <c r="U12" s="464">
        <f t="shared" ref="U12:V12" si="123">U35+U58</f>
        <v>2598</v>
      </c>
      <c r="V12" s="465">
        <f t="shared" si="123"/>
        <v>1790</v>
      </c>
      <c r="W12" s="301">
        <f t="shared" si="6"/>
        <v>5296</v>
      </c>
      <c r="X12" s="464">
        <f t="shared" ref="X12:Y12" si="124">X35+X58</f>
        <v>3203</v>
      </c>
      <c r="Y12" s="465">
        <f t="shared" si="124"/>
        <v>2093</v>
      </c>
      <c r="Z12" s="301">
        <f t="shared" si="7"/>
        <v>3473</v>
      </c>
      <c r="AA12" s="464">
        <f t="shared" ref="AA12:AB12" si="125">AA35+AA58</f>
        <v>2010</v>
      </c>
      <c r="AB12" s="465">
        <f t="shared" si="125"/>
        <v>1463</v>
      </c>
      <c r="AC12" s="301">
        <f t="shared" si="23"/>
        <v>2958</v>
      </c>
      <c r="AD12" s="464">
        <f t="shared" ref="AD12:AE12" si="126">AD35+AD58</f>
        <v>1663</v>
      </c>
      <c r="AE12" s="465">
        <f t="shared" si="126"/>
        <v>1295</v>
      </c>
      <c r="AF12" s="301">
        <f t="shared" si="8"/>
        <v>20540</v>
      </c>
      <c r="AG12" s="464">
        <f t="shared" ref="AG12:AH12" si="127">AG35+AG58</f>
        <v>11808</v>
      </c>
      <c r="AH12" s="465">
        <f t="shared" si="127"/>
        <v>8732</v>
      </c>
      <c r="AI12" s="301">
        <f t="shared" si="9"/>
        <v>823</v>
      </c>
      <c r="AJ12" s="464">
        <f t="shared" ref="AJ12:AK12" si="128">AJ35+AJ58</f>
        <v>525</v>
      </c>
      <c r="AK12" s="465">
        <f t="shared" si="128"/>
        <v>298</v>
      </c>
      <c r="AL12" s="301">
        <f t="shared" si="10"/>
        <v>1507</v>
      </c>
      <c r="AM12" s="464">
        <f t="shared" ref="AM12:AN12" si="129">AM35+AM58</f>
        <v>883</v>
      </c>
      <c r="AN12" s="465">
        <f t="shared" si="129"/>
        <v>624</v>
      </c>
      <c r="AO12" s="301">
        <f t="shared" si="11"/>
        <v>844</v>
      </c>
      <c r="AP12" s="464">
        <f t="shared" ref="AP12:AQ12" si="130">AP35+AP58</f>
        <v>533</v>
      </c>
      <c r="AQ12" s="465">
        <f t="shared" si="130"/>
        <v>311</v>
      </c>
      <c r="AR12" s="301">
        <f t="shared" si="12"/>
        <v>527</v>
      </c>
      <c r="AS12" s="464">
        <f t="shared" ref="AS12:AT12" si="131">AS35+AS58</f>
        <v>284</v>
      </c>
      <c r="AT12" s="465">
        <f t="shared" si="131"/>
        <v>243</v>
      </c>
      <c r="AU12" s="301">
        <f t="shared" si="13"/>
        <v>1280</v>
      </c>
      <c r="AV12" s="464">
        <f t="shared" ref="AV12:AW12" si="132">AV35+AV58</f>
        <v>825</v>
      </c>
      <c r="AW12" s="465">
        <f t="shared" si="132"/>
        <v>455</v>
      </c>
      <c r="AX12" s="301">
        <f t="shared" si="14"/>
        <v>1480</v>
      </c>
      <c r="AY12" s="464">
        <f t="shared" ref="AY12:AZ12" si="133">AY35+AY58</f>
        <v>820</v>
      </c>
      <c r="AZ12" s="465">
        <f t="shared" si="133"/>
        <v>660</v>
      </c>
      <c r="BA12" s="301">
        <f t="shared" si="15"/>
        <v>1326</v>
      </c>
      <c r="BB12" s="464">
        <f t="shared" ref="BB12:BC12" si="134">BB35+BB58</f>
        <v>842</v>
      </c>
      <c r="BC12" s="465">
        <f t="shared" si="134"/>
        <v>484</v>
      </c>
      <c r="BD12" s="301">
        <f t="shared" si="16"/>
        <v>1946</v>
      </c>
      <c r="BE12" s="464">
        <f t="shared" ref="BE12:BF12" si="135">BE35+BE58</f>
        <v>1260</v>
      </c>
      <c r="BF12" s="465">
        <f t="shared" si="135"/>
        <v>686</v>
      </c>
      <c r="BG12" s="301">
        <f t="shared" si="17"/>
        <v>6269</v>
      </c>
      <c r="BH12" s="464">
        <f t="shared" ref="BH12:BI12" si="136">BH35+BH58</f>
        <v>3671</v>
      </c>
      <c r="BI12" s="465">
        <f t="shared" si="136"/>
        <v>2598</v>
      </c>
      <c r="BJ12" s="301">
        <f t="shared" si="18"/>
        <v>2043</v>
      </c>
      <c r="BK12" s="464">
        <f t="shared" ref="BK12:BL12" si="137">BK35+BK58</f>
        <v>1151</v>
      </c>
      <c r="BL12" s="465">
        <f t="shared" si="137"/>
        <v>892</v>
      </c>
      <c r="BM12" s="301">
        <f t="shared" si="45"/>
        <v>873</v>
      </c>
      <c r="BN12" s="464">
        <f t="shared" ref="BN12:BO12" si="138">BN35+BN58</f>
        <v>522</v>
      </c>
      <c r="BO12" s="465">
        <f t="shared" si="138"/>
        <v>351</v>
      </c>
      <c r="BP12" s="301">
        <f t="shared" si="20"/>
        <v>2338</v>
      </c>
      <c r="BQ12" s="464">
        <f t="shared" ref="BQ12:BR12" si="139">BQ35+BQ58</f>
        <v>1522</v>
      </c>
      <c r="BR12" s="465">
        <f t="shared" si="139"/>
        <v>816</v>
      </c>
      <c r="BS12" s="301">
        <f t="shared" si="21"/>
        <v>483</v>
      </c>
      <c r="BT12" s="464">
        <f t="shared" ref="BT12:BU12" si="140">BT35+BT58</f>
        <v>322</v>
      </c>
      <c r="BU12" s="465">
        <f t="shared" si="140"/>
        <v>161</v>
      </c>
    </row>
    <row r="13" spans="1:97" ht="15" customHeight="1">
      <c r="A13" s="319" t="s">
        <v>8</v>
      </c>
      <c r="B13" s="301">
        <f t="shared" si="24"/>
        <v>137757</v>
      </c>
      <c r="C13" s="464">
        <f t="shared" si="22"/>
        <v>77155</v>
      </c>
      <c r="D13" s="465">
        <f t="shared" si="22"/>
        <v>60602</v>
      </c>
      <c r="E13" s="301">
        <f t="shared" si="0"/>
        <v>27225</v>
      </c>
      <c r="F13" s="464">
        <f t="shared" ref="F13:G13" si="141">F36+F59</f>
        <v>15317</v>
      </c>
      <c r="G13" s="465">
        <f t="shared" si="141"/>
        <v>11908</v>
      </c>
      <c r="H13" s="301">
        <f t="shared" si="1"/>
        <v>13163</v>
      </c>
      <c r="I13" s="464">
        <f t="shared" ref="I13:J13" si="142">I36+I59</f>
        <v>7466</v>
      </c>
      <c r="J13" s="465">
        <f t="shared" si="142"/>
        <v>5697</v>
      </c>
      <c r="K13" s="301">
        <f t="shared" si="2"/>
        <v>7118</v>
      </c>
      <c r="L13" s="464">
        <f t="shared" ref="L13:M13" si="143">L36+L59</f>
        <v>3914</v>
      </c>
      <c r="M13" s="465">
        <f t="shared" si="143"/>
        <v>3204</v>
      </c>
      <c r="N13" s="301">
        <f t="shared" si="3"/>
        <v>7172</v>
      </c>
      <c r="O13" s="464">
        <f t="shared" ref="O13:P13" si="144">O36+O59</f>
        <v>3861</v>
      </c>
      <c r="P13" s="465">
        <f t="shared" si="144"/>
        <v>3311</v>
      </c>
      <c r="Q13" s="301">
        <f t="shared" si="4"/>
        <v>29621</v>
      </c>
      <c r="R13" s="464">
        <f t="shared" ref="R13:S13" si="145">R36+R59</f>
        <v>16176</v>
      </c>
      <c r="S13" s="465">
        <f t="shared" si="145"/>
        <v>13445</v>
      </c>
      <c r="T13" s="301">
        <f t="shared" si="5"/>
        <v>3831</v>
      </c>
      <c r="U13" s="464">
        <f t="shared" ref="U13:V13" si="146">U36+U59</f>
        <v>2168</v>
      </c>
      <c r="V13" s="465">
        <f t="shared" si="146"/>
        <v>1663</v>
      </c>
      <c r="W13" s="301">
        <f t="shared" si="6"/>
        <v>4972</v>
      </c>
      <c r="X13" s="464">
        <f t="shared" ref="X13:Y13" si="147">X36+X59</f>
        <v>2857</v>
      </c>
      <c r="Y13" s="465">
        <f t="shared" si="147"/>
        <v>2115</v>
      </c>
      <c r="Z13" s="301">
        <f t="shared" si="7"/>
        <v>3263</v>
      </c>
      <c r="AA13" s="464">
        <f t="shared" ref="AA13:AB13" si="148">AA36+AA59</f>
        <v>1753</v>
      </c>
      <c r="AB13" s="465">
        <f t="shared" si="148"/>
        <v>1510</v>
      </c>
      <c r="AC13" s="301">
        <f t="shared" si="23"/>
        <v>2510</v>
      </c>
      <c r="AD13" s="464">
        <f t="shared" ref="AD13:AE13" si="149">AD36+AD59</f>
        <v>1363</v>
      </c>
      <c r="AE13" s="465">
        <f t="shared" si="149"/>
        <v>1147</v>
      </c>
      <c r="AF13" s="301">
        <f t="shared" si="8"/>
        <v>17312</v>
      </c>
      <c r="AG13" s="464">
        <f t="shared" ref="AG13:AH13" si="150">AG36+AG59</f>
        <v>9713</v>
      </c>
      <c r="AH13" s="465">
        <f t="shared" si="150"/>
        <v>7599</v>
      </c>
      <c r="AI13" s="301">
        <f t="shared" si="9"/>
        <v>698</v>
      </c>
      <c r="AJ13" s="464">
        <f t="shared" ref="AJ13:AK13" si="151">AJ36+AJ59</f>
        <v>450</v>
      </c>
      <c r="AK13" s="465">
        <f t="shared" si="151"/>
        <v>248</v>
      </c>
      <c r="AL13" s="301">
        <f t="shared" si="10"/>
        <v>1493</v>
      </c>
      <c r="AM13" s="464">
        <f t="shared" ref="AM13:AN13" si="152">AM36+AM59</f>
        <v>865</v>
      </c>
      <c r="AN13" s="465">
        <f t="shared" si="152"/>
        <v>628</v>
      </c>
      <c r="AO13" s="301">
        <f t="shared" si="11"/>
        <v>769</v>
      </c>
      <c r="AP13" s="464">
        <f t="shared" ref="AP13:AQ13" si="153">AP36+AP59</f>
        <v>478</v>
      </c>
      <c r="AQ13" s="465">
        <f t="shared" si="153"/>
        <v>291</v>
      </c>
      <c r="AR13" s="301">
        <f t="shared" si="12"/>
        <v>506</v>
      </c>
      <c r="AS13" s="464">
        <f t="shared" ref="AS13:AT13" si="154">AS36+AS59</f>
        <v>268</v>
      </c>
      <c r="AT13" s="465">
        <f t="shared" si="154"/>
        <v>238</v>
      </c>
      <c r="AU13" s="301">
        <f t="shared" si="13"/>
        <v>1144</v>
      </c>
      <c r="AV13" s="464">
        <f t="shared" ref="AV13:AW13" si="155">AV36+AV59</f>
        <v>685</v>
      </c>
      <c r="AW13" s="465">
        <f t="shared" si="155"/>
        <v>459</v>
      </c>
      <c r="AX13" s="301">
        <f t="shared" si="14"/>
        <v>1379</v>
      </c>
      <c r="AY13" s="464">
        <f t="shared" ref="AY13:AZ13" si="156">AY36+AY59</f>
        <v>744</v>
      </c>
      <c r="AZ13" s="465">
        <f t="shared" si="156"/>
        <v>635</v>
      </c>
      <c r="BA13" s="301">
        <f t="shared" si="15"/>
        <v>1237</v>
      </c>
      <c r="BB13" s="464">
        <f t="shared" ref="BB13:BC13" si="157">BB36+BB59</f>
        <v>798</v>
      </c>
      <c r="BC13" s="465">
        <f t="shared" si="157"/>
        <v>439</v>
      </c>
      <c r="BD13" s="301">
        <f t="shared" si="16"/>
        <v>1883</v>
      </c>
      <c r="BE13" s="464">
        <f t="shared" ref="BE13:BF13" si="158">BE36+BE59</f>
        <v>1159</v>
      </c>
      <c r="BF13" s="465">
        <f t="shared" si="158"/>
        <v>724</v>
      </c>
      <c r="BG13" s="301">
        <f t="shared" si="17"/>
        <v>6539</v>
      </c>
      <c r="BH13" s="464">
        <f t="shared" ref="BH13:BI13" si="159">BH36+BH59</f>
        <v>3702</v>
      </c>
      <c r="BI13" s="465">
        <f t="shared" si="159"/>
        <v>2837</v>
      </c>
      <c r="BJ13" s="301">
        <f t="shared" si="18"/>
        <v>2386</v>
      </c>
      <c r="BK13" s="464">
        <f t="shared" ref="BK13:BL13" si="160">BK36+BK59</f>
        <v>1231</v>
      </c>
      <c r="BL13" s="465">
        <f t="shared" si="160"/>
        <v>1155</v>
      </c>
      <c r="BM13" s="301">
        <f t="shared" si="45"/>
        <v>793</v>
      </c>
      <c r="BN13" s="464">
        <f t="shared" ref="BN13:BO13" si="161">BN36+BN59</f>
        <v>449</v>
      </c>
      <c r="BO13" s="465">
        <f t="shared" si="161"/>
        <v>344</v>
      </c>
      <c r="BP13" s="301">
        <f t="shared" si="20"/>
        <v>2340</v>
      </c>
      <c r="BQ13" s="464">
        <f t="shared" ref="BQ13:BR13" si="162">BQ36+BQ59</f>
        <v>1490</v>
      </c>
      <c r="BR13" s="465">
        <f t="shared" si="162"/>
        <v>850</v>
      </c>
      <c r="BS13" s="301">
        <f t="shared" si="21"/>
        <v>403</v>
      </c>
      <c r="BT13" s="464">
        <f t="shared" ref="BT13:BU13" si="163">BT36+BT59</f>
        <v>248</v>
      </c>
      <c r="BU13" s="465">
        <f t="shared" si="163"/>
        <v>155</v>
      </c>
    </row>
    <row r="14" spans="1:97" ht="15" customHeight="1">
      <c r="A14" s="319" t="s">
        <v>9</v>
      </c>
      <c r="B14" s="301">
        <f t="shared" si="24"/>
        <v>155406</v>
      </c>
      <c r="C14" s="464">
        <f t="shared" si="22"/>
        <v>82703</v>
      </c>
      <c r="D14" s="465">
        <f t="shared" si="22"/>
        <v>72703</v>
      </c>
      <c r="E14" s="301">
        <f t="shared" si="0"/>
        <v>31623</v>
      </c>
      <c r="F14" s="464">
        <f t="shared" ref="F14:G14" si="164">F37+F60</f>
        <v>16526</v>
      </c>
      <c r="G14" s="465">
        <f t="shared" si="164"/>
        <v>15097</v>
      </c>
      <c r="H14" s="301">
        <f t="shared" si="1"/>
        <v>14081</v>
      </c>
      <c r="I14" s="464">
        <f t="shared" ref="I14:J14" si="165">I37+I60</f>
        <v>7639</v>
      </c>
      <c r="J14" s="465">
        <f t="shared" si="165"/>
        <v>6442</v>
      </c>
      <c r="K14" s="301">
        <f t="shared" si="2"/>
        <v>7942</v>
      </c>
      <c r="L14" s="464">
        <f t="shared" ref="L14:M14" si="166">L37+L60</f>
        <v>4116</v>
      </c>
      <c r="M14" s="465">
        <f t="shared" si="166"/>
        <v>3826</v>
      </c>
      <c r="N14" s="301">
        <f t="shared" si="3"/>
        <v>7975</v>
      </c>
      <c r="O14" s="464">
        <f t="shared" ref="O14:P14" si="167">O37+O60</f>
        <v>4114</v>
      </c>
      <c r="P14" s="465">
        <f t="shared" si="167"/>
        <v>3861</v>
      </c>
      <c r="Q14" s="301">
        <f t="shared" si="4"/>
        <v>34237</v>
      </c>
      <c r="R14" s="464">
        <f t="shared" ref="R14:S14" si="168">R37+R60</f>
        <v>18101</v>
      </c>
      <c r="S14" s="465">
        <f t="shared" si="168"/>
        <v>16136</v>
      </c>
      <c r="T14" s="301">
        <f t="shared" si="5"/>
        <v>4492</v>
      </c>
      <c r="U14" s="464">
        <f t="shared" ref="U14:V14" si="169">U37+U60</f>
        <v>2289</v>
      </c>
      <c r="V14" s="465">
        <f t="shared" si="169"/>
        <v>2203</v>
      </c>
      <c r="W14" s="301">
        <f t="shared" si="6"/>
        <v>5145</v>
      </c>
      <c r="X14" s="464">
        <f t="shared" ref="X14:Y14" si="170">X37+X60</f>
        <v>2902</v>
      </c>
      <c r="Y14" s="465">
        <f t="shared" si="170"/>
        <v>2243</v>
      </c>
      <c r="Z14" s="301">
        <f t="shared" si="7"/>
        <v>4049</v>
      </c>
      <c r="AA14" s="464">
        <f t="shared" ref="AA14:AB14" si="171">AA37+AA60</f>
        <v>2168</v>
      </c>
      <c r="AB14" s="465">
        <f t="shared" si="171"/>
        <v>1881</v>
      </c>
      <c r="AC14" s="301">
        <f t="shared" si="23"/>
        <v>3173</v>
      </c>
      <c r="AD14" s="464">
        <f t="shared" ref="AD14:AE14" si="172">AD37+AD60</f>
        <v>1647</v>
      </c>
      <c r="AE14" s="465">
        <f t="shared" si="172"/>
        <v>1526</v>
      </c>
      <c r="AF14" s="301">
        <f t="shared" si="8"/>
        <v>17689</v>
      </c>
      <c r="AG14" s="464">
        <f t="shared" ref="AG14:AH14" si="173">AG37+AG60</f>
        <v>9431</v>
      </c>
      <c r="AH14" s="465">
        <f t="shared" si="173"/>
        <v>8258</v>
      </c>
      <c r="AI14" s="301">
        <f t="shared" si="9"/>
        <v>769</v>
      </c>
      <c r="AJ14" s="464">
        <f t="shared" ref="AJ14:AK14" si="174">AJ37+AJ60</f>
        <v>450</v>
      </c>
      <c r="AK14" s="465">
        <f t="shared" si="174"/>
        <v>319</v>
      </c>
      <c r="AL14" s="301">
        <f t="shared" si="10"/>
        <v>1628</v>
      </c>
      <c r="AM14" s="464">
        <f t="shared" ref="AM14:AN14" si="175">AM37+AM60</f>
        <v>890</v>
      </c>
      <c r="AN14" s="465">
        <f t="shared" si="175"/>
        <v>738</v>
      </c>
      <c r="AO14" s="301">
        <f t="shared" si="11"/>
        <v>864</v>
      </c>
      <c r="AP14" s="464">
        <f t="shared" ref="AP14:AQ14" si="176">AP37+AP60</f>
        <v>475</v>
      </c>
      <c r="AQ14" s="465">
        <f t="shared" si="176"/>
        <v>389</v>
      </c>
      <c r="AR14" s="301">
        <f t="shared" si="12"/>
        <v>577</v>
      </c>
      <c r="AS14" s="464">
        <f t="shared" ref="AS14:AT14" si="177">AS37+AS60</f>
        <v>306</v>
      </c>
      <c r="AT14" s="465">
        <f t="shared" si="177"/>
        <v>271</v>
      </c>
      <c r="AU14" s="301">
        <f t="shared" si="13"/>
        <v>1349</v>
      </c>
      <c r="AV14" s="464">
        <f t="shared" ref="AV14:AW14" si="178">AV37+AV60</f>
        <v>747</v>
      </c>
      <c r="AW14" s="465">
        <f t="shared" si="178"/>
        <v>602</v>
      </c>
      <c r="AX14" s="301">
        <f t="shared" si="14"/>
        <v>1505</v>
      </c>
      <c r="AY14" s="464">
        <f t="shared" ref="AY14:AZ14" si="179">AY37+AY60</f>
        <v>807</v>
      </c>
      <c r="AZ14" s="465">
        <f t="shared" si="179"/>
        <v>698</v>
      </c>
      <c r="BA14" s="301">
        <f t="shared" si="15"/>
        <v>1360</v>
      </c>
      <c r="BB14" s="464">
        <f t="shared" ref="BB14:BC14" si="180">BB37+BB60</f>
        <v>832</v>
      </c>
      <c r="BC14" s="465">
        <f t="shared" si="180"/>
        <v>528</v>
      </c>
      <c r="BD14" s="301">
        <f t="shared" si="16"/>
        <v>1904</v>
      </c>
      <c r="BE14" s="464">
        <f t="shared" ref="BE14:BF14" si="181">BE37+BE60</f>
        <v>1081</v>
      </c>
      <c r="BF14" s="465">
        <f t="shared" si="181"/>
        <v>823</v>
      </c>
      <c r="BG14" s="301">
        <f t="shared" si="17"/>
        <v>8348</v>
      </c>
      <c r="BH14" s="464">
        <f t="shared" ref="BH14:BI14" si="182">BH37+BH60</f>
        <v>4584</v>
      </c>
      <c r="BI14" s="465">
        <f t="shared" si="182"/>
        <v>3764</v>
      </c>
      <c r="BJ14" s="301">
        <f t="shared" si="18"/>
        <v>2914</v>
      </c>
      <c r="BK14" s="464">
        <f t="shared" ref="BK14:BL14" si="183">BK37+BK60</f>
        <v>1445</v>
      </c>
      <c r="BL14" s="465">
        <f t="shared" si="183"/>
        <v>1469</v>
      </c>
      <c r="BM14" s="301">
        <f t="shared" si="45"/>
        <v>1015</v>
      </c>
      <c r="BN14" s="464">
        <f t="shared" ref="BN14:BO14" si="184">BN37+BN60</f>
        <v>528</v>
      </c>
      <c r="BO14" s="465">
        <f t="shared" si="184"/>
        <v>487</v>
      </c>
      <c r="BP14" s="301">
        <f t="shared" si="20"/>
        <v>2305</v>
      </c>
      <c r="BQ14" s="464">
        <f t="shared" ref="BQ14:BR14" si="185">BQ37+BQ60</f>
        <v>1343</v>
      </c>
      <c r="BR14" s="465">
        <f t="shared" si="185"/>
        <v>962</v>
      </c>
      <c r="BS14" s="301">
        <f t="shared" si="21"/>
        <v>462</v>
      </c>
      <c r="BT14" s="464">
        <f t="shared" ref="BT14:BU14" si="186">BT37+BT60</f>
        <v>282</v>
      </c>
      <c r="BU14" s="465">
        <f t="shared" si="186"/>
        <v>180</v>
      </c>
    </row>
    <row r="15" spans="1:97" ht="15" customHeight="1">
      <c r="A15" s="319" t="s">
        <v>10</v>
      </c>
      <c r="B15" s="301">
        <f t="shared" si="24"/>
        <v>185058</v>
      </c>
      <c r="C15" s="464">
        <f t="shared" si="22"/>
        <v>97001</v>
      </c>
      <c r="D15" s="465">
        <f t="shared" si="22"/>
        <v>88057</v>
      </c>
      <c r="E15" s="301">
        <f t="shared" si="0"/>
        <v>38228</v>
      </c>
      <c r="F15" s="464">
        <f t="shared" ref="F15:G15" si="187">F38+F61</f>
        <v>19502</v>
      </c>
      <c r="G15" s="465">
        <f t="shared" si="187"/>
        <v>18726</v>
      </c>
      <c r="H15" s="301">
        <f t="shared" si="1"/>
        <v>17283</v>
      </c>
      <c r="I15" s="464">
        <f t="shared" ref="I15:J15" si="188">I38+I61</f>
        <v>9231</v>
      </c>
      <c r="J15" s="465">
        <f t="shared" si="188"/>
        <v>8052</v>
      </c>
      <c r="K15" s="301">
        <f t="shared" si="2"/>
        <v>9548</v>
      </c>
      <c r="L15" s="464">
        <f t="shared" ref="L15:M15" si="189">L38+L61</f>
        <v>5008</v>
      </c>
      <c r="M15" s="465">
        <f t="shared" si="189"/>
        <v>4540</v>
      </c>
      <c r="N15" s="301">
        <f t="shared" si="3"/>
        <v>10004</v>
      </c>
      <c r="O15" s="464">
        <f t="shared" ref="O15:P15" si="190">O38+O61</f>
        <v>5051</v>
      </c>
      <c r="P15" s="465">
        <f t="shared" si="190"/>
        <v>4953</v>
      </c>
      <c r="Q15" s="301">
        <f t="shared" si="4"/>
        <v>37528</v>
      </c>
      <c r="R15" s="464">
        <f t="shared" ref="R15:S15" si="191">R38+R61</f>
        <v>19441</v>
      </c>
      <c r="S15" s="465">
        <f t="shared" si="191"/>
        <v>18087</v>
      </c>
      <c r="T15" s="301">
        <f t="shared" si="5"/>
        <v>6096</v>
      </c>
      <c r="U15" s="464">
        <f t="shared" ref="U15:V15" si="192">U38+U61</f>
        <v>3129</v>
      </c>
      <c r="V15" s="465">
        <f t="shared" si="192"/>
        <v>2967</v>
      </c>
      <c r="W15" s="301">
        <f t="shared" si="6"/>
        <v>5706</v>
      </c>
      <c r="X15" s="464">
        <f t="shared" ref="X15:Y15" si="193">X38+X61</f>
        <v>3173</v>
      </c>
      <c r="Y15" s="465">
        <f t="shared" si="193"/>
        <v>2533</v>
      </c>
      <c r="Z15" s="301">
        <f t="shared" si="7"/>
        <v>4985</v>
      </c>
      <c r="AA15" s="464">
        <f t="shared" ref="AA15:AB15" si="194">AA38+AA61</f>
        <v>2606</v>
      </c>
      <c r="AB15" s="465">
        <f t="shared" si="194"/>
        <v>2379</v>
      </c>
      <c r="AC15" s="301">
        <f t="shared" si="23"/>
        <v>3937</v>
      </c>
      <c r="AD15" s="464">
        <f t="shared" ref="AD15:AE15" si="195">AD38+AD61</f>
        <v>2035</v>
      </c>
      <c r="AE15" s="465">
        <f t="shared" si="195"/>
        <v>1902</v>
      </c>
      <c r="AF15" s="301">
        <f t="shared" si="8"/>
        <v>20607</v>
      </c>
      <c r="AG15" s="464">
        <f t="shared" ref="AG15:AH15" si="196">AG38+AG61</f>
        <v>10726</v>
      </c>
      <c r="AH15" s="465">
        <f t="shared" si="196"/>
        <v>9881</v>
      </c>
      <c r="AI15" s="301">
        <f t="shared" si="9"/>
        <v>918</v>
      </c>
      <c r="AJ15" s="464">
        <f t="shared" ref="AJ15:AK15" si="197">AJ38+AJ61</f>
        <v>517</v>
      </c>
      <c r="AK15" s="465">
        <f t="shared" si="197"/>
        <v>401</v>
      </c>
      <c r="AL15" s="301">
        <f t="shared" si="10"/>
        <v>2023</v>
      </c>
      <c r="AM15" s="464">
        <f t="shared" ref="AM15:AN15" si="198">AM38+AM61</f>
        <v>1144</v>
      </c>
      <c r="AN15" s="465">
        <f t="shared" si="198"/>
        <v>879</v>
      </c>
      <c r="AO15" s="301">
        <f t="shared" si="11"/>
        <v>951</v>
      </c>
      <c r="AP15" s="464">
        <f t="shared" ref="AP15:AQ15" si="199">AP38+AP61</f>
        <v>529</v>
      </c>
      <c r="AQ15" s="465">
        <f t="shared" si="199"/>
        <v>422</v>
      </c>
      <c r="AR15" s="301">
        <f t="shared" si="12"/>
        <v>732</v>
      </c>
      <c r="AS15" s="464">
        <f t="shared" ref="AS15:AT15" si="200">AS38+AS61</f>
        <v>424</v>
      </c>
      <c r="AT15" s="465">
        <f t="shared" si="200"/>
        <v>308</v>
      </c>
      <c r="AU15" s="301">
        <f t="shared" si="13"/>
        <v>1723</v>
      </c>
      <c r="AV15" s="464">
        <f t="shared" ref="AV15:AW15" si="201">AV38+AV61</f>
        <v>963</v>
      </c>
      <c r="AW15" s="465">
        <f t="shared" si="201"/>
        <v>760</v>
      </c>
      <c r="AX15" s="301">
        <f t="shared" si="14"/>
        <v>1954</v>
      </c>
      <c r="AY15" s="464">
        <f t="shared" ref="AY15:AZ15" si="202">AY38+AY61</f>
        <v>1028</v>
      </c>
      <c r="AZ15" s="465">
        <f t="shared" si="202"/>
        <v>926</v>
      </c>
      <c r="BA15" s="301">
        <f t="shared" si="15"/>
        <v>1694</v>
      </c>
      <c r="BB15" s="464">
        <f t="shared" ref="BB15:BC15" si="203">BB38+BB61</f>
        <v>964</v>
      </c>
      <c r="BC15" s="465">
        <f t="shared" si="203"/>
        <v>730</v>
      </c>
      <c r="BD15" s="301">
        <f t="shared" si="16"/>
        <v>2153</v>
      </c>
      <c r="BE15" s="464">
        <f t="shared" ref="BE15:BF15" si="204">BE38+BE61</f>
        <v>1295</v>
      </c>
      <c r="BF15" s="465">
        <f t="shared" si="204"/>
        <v>858</v>
      </c>
      <c r="BG15" s="301">
        <f t="shared" si="17"/>
        <v>10426</v>
      </c>
      <c r="BH15" s="464">
        <f t="shared" ref="BH15:BI15" si="205">BH38+BH61</f>
        <v>5629</v>
      </c>
      <c r="BI15" s="465">
        <f t="shared" si="205"/>
        <v>4797</v>
      </c>
      <c r="BJ15" s="301">
        <f t="shared" si="18"/>
        <v>3749</v>
      </c>
      <c r="BK15" s="464">
        <f t="shared" ref="BK15:BL15" si="206">BK38+BK61</f>
        <v>1919</v>
      </c>
      <c r="BL15" s="465">
        <f t="shared" si="206"/>
        <v>1830</v>
      </c>
      <c r="BM15" s="301">
        <f t="shared" si="45"/>
        <v>1324</v>
      </c>
      <c r="BN15" s="464">
        <f t="shared" ref="BN15:BO15" si="207">BN38+BN61</f>
        <v>726</v>
      </c>
      <c r="BO15" s="465">
        <f t="shared" si="207"/>
        <v>598</v>
      </c>
      <c r="BP15" s="301">
        <f t="shared" si="20"/>
        <v>2920</v>
      </c>
      <c r="BQ15" s="464">
        <f t="shared" ref="BQ15:BR15" si="208">BQ38+BQ61</f>
        <v>1601</v>
      </c>
      <c r="BR15" s="465">
        <f t="shared" si="208"/>
        <v>1319</v>
      </c>
      <c r="BS15" s="301">
        <f t="shared" si="21"/>
        <v>569</v>
      </c>
      <c r="BT15" s="464">
        <f t="shared" ref="BT15:BU15" si="209">BT38+BT61</f>
        <v>360</v>
      </c>
      <c r="BU15" s="465">
        <f t="shared" si="209"/>
        <v>209</v>
      </c>
    </row>
    <row r="16" spans="1:97" ht="15" customHeight="1">
      <c r="A16" s="319" t="s">
        <v>11</v>
      </c>
      <c r="B16" s="301">
        <f t="shared" si="24"/>
        <v>198500</v>
      </c>
      <c r="C16" s="464">
        <f t="shared" si="22"/>
        <v>103236</v>
      </c>
      <c r="D16" s="465">
        <f t="shared" si="22"/>
        <v>95264</v>
      </c>
      <c r="E16" s="301">
        <f t="shared" si="0"/>
        <v>39165</v>
      </c>
      <c r="F16" s="464">
        <f t="shared" ref="F16:G16" si="210">F39+F62</f>
        <v>19727</v>
      </c>
      <c r="G16" s="465">
        <f t="shared" si="210"/>
        <v>19438</v>
      </c>
      <c r="H16" s="301">
        <f t="shared" si="1"/>
        <v>19628</v>
      </c>
      <c r="I16" s="464">
        <f t="shared" ref="I16:J16" si="211">I39+I62</f>
        <v>10158</v>
      </c>
      <c r="J16" s="465">
        <f t="shared" si="211"/>
        <v>9470</v>
      </c>
      <c r="K16" s="301">
        <f t="shared" si="2"/>
        <v>9889</v>
      </c>
      <c r="L16" s="464">
        <f t="shared" ref="L16:M16" si="212">L39+L62</f>
        <v>5206</v>
      </c>
      <c r="M16" s="465">
        <f t="shared" si="212"/>
        <v>4683</v>
      </c>
      <c r="N16" s="301">
        <f t="shared" si="3"/>
        <v>11648</v>
      </c>
      <c r="O16" s="464">
        <f t="shared" ref="O16:P16" si="213">O39+O62</f>
        <v>6031</v>
      </c>
      <c r="P16" s="465">
        <f t="shared" si="213"/>
        <v>5617</v>
      </c>
      <c r="Q16" s="301">
        <f t="shared" si="4"/>
        <v>35990</v>
      </c>
      <c r="R16" s="464">
        <f t="shared" ref="R16:S16" si="214">R39+R62</f>
        <v>17692</v>
      </c>
      <c r="S16" s="465">
        <f t="shared" si="214"/>
        <v>18298</v>
      </c>
      <c r="T16" s="301">
        <f t="shared" si="5"/>
        <v>7431</v>
      </c>
      <c r="U16" s="464">
        <f t="shared" ref="U16:V16" si="215">U39+U62</f>
        <v>3804</v>
      </c>
      <c r="V16" s="465">
        <f t="shared" si="215"/>
        <v>3627</v>
      </c>
      <c r="W16" s="301">
        <f t="shared" si="6"/>
        <v>6848</v>
      </c>
      <c r="X16" s="464">
        <f t="shared" ref="X16:Y16" si="216">X39+X62</f>
        <v>3775</v>
      </c>
      <c r="Y16" s="465">
        <f t="shared" si="216"/>
        <v>3073</v>
      </c>
      <c r="Z16" s="301">
        <f t="shared" si="7"/>
        <v>6192</v>
      </c>
      <c r="AA16" s="464">
        <f t="shared" ref="AA16:AB16" si="217">AA39+AA62</f>
        <v>3263</v>
      </c>
      <c r="AB16" s="465">
        <f t="shared" si="217"/>
        <v>2929</v>
      </c>
      <c r="AC16" s="301">
        <f t="shared" si="23"/>
        <v>4829</v>
      </c>
      <c r="AD16" s="464">
        <f t="shared" ref="AD16:AE16" si="218">AD39+AD62</f>
        <v>2589</v>
      </c>
      <c r="AE16" s="465">
        <f t="shared" si="218"/>
        <v>2240</v>
      </c>
      <c r="AF16" s="301">
        <f t="shared" si="8"/>
        <v>21856</v>
      </c>
      <c r="AG16" s="464">
        <f t="shared" ref="AG16:AH16" si="219">AG39+AG62</f>
        <v>11164</v>
      </c>
      <c r="AH16" s="465">
        <f t="shared" si="219"/>
        <v>10692</v>
      </c>
      <c r="AI16" s="301">
        <f t="shared" si="9"/>
        <v>1153</v>
      </c>
      <c r="AJ16" s="464">
        <f t="shared" ref="AJ16:AK16" si="220">AJ39+AJ62</f>
        <v>678</v>
      </c>
      <c r="AK16" s="465">
        <f t="shared" si="220"/>
        <v>475</v>
      </c>
      <c r="AL16" s="301">
        <f t="shared" si="10"/>
        <v>2458</v>
      </c>
      <c r="AM16" s="464">
        <f t="shared" ref="AM16:AN16" si="221">AM39+AM62</f>
        <v>1455</v>
      </c>
      <c r="AN16" s="465">
        <f t="shared" si="221"/>
        <v>1003</v>
      </c>
      <c r="AO16" s="301">
        <f t="shared" si="11"/>
        <v>1293</v>
      </c>
      <c r="AP16" s="464">
        <f t="shared" ref="AP16:AQ16" si="222">AP39+AP62</f>
        <v>743</v>
      </c>
      <c r="AQ16" s="465">
        <f t="shared" si="222"/>
        <v>550</v>
      </c>
      <c r="AR16" s="301">
        <f t="shared" si="12"/>
        <v>913</v>
      </c>
      <c r="AS16" s="464">
        <f t="shared" ref="AS16:AT16" si="223">AS39+AS62</f>
        <v>546</v>
      </c>
      <c r="AT16" s="465">
        <f t="shared" si="223"/>
        <v>367</v>
      </c>
      <c r="AU16" s="301">
        <f t="shared" si="13"/>
        <v>2068</v>
      </c>
      <c r="AV16" s="464">
        <f t="shared" ref="AV16:AW16" si="224">AV39+AV62</f>
        <v>1163</v>
      </c>
      <c r="AW16" s="465">
        <f t="shared" si="224"/>
        <v>905</v>
      </c>
      <c r="AX16" s="301">
        <f t="shared" si="14"/>
        <v>2374</v>
      </c>
      <c r="AY16" s="464">
        <f t="shared" ref="AY16:AZ16" si="225">AY39+AY62</f>
        <v>1377</v>
      </c>
      <c r="AZ16" s="465">
        <f t="shared" si="225"/>
        <v>997</v>
      </c>
      <c r="BA16" s="301">
        <f t="shared" si="15"/>
        <v>2083</v>
      </c>
      <c r="BB16" s="464">
        <f t="shared" ref="BB16:BC16" si="226">BB39+BB62</f>
        <v>1200</v>
      </c>
      <c r="BC16" s="465">
        <f t="shared" si="226"/>
        <v>883</v>
      </c>
      <c r="BD16" s="301">
        <f t="shared" si="16"/>
        <v>2589</v>
      </c>
      <c r="BE16" s="464">
        <f t="shared" ref="BE16:BF16" si="227">BE39+BE62</f>
        <v>1546</v>
      </c>
      <c r="BF16" s="465">
        <f t="shared" si="227"/>
        <v>1043</v>
      </c>
      <c r="BG16" s="301">
        <f t="shared" si="17"/>
        <v>10798</v>
      </c>
      <c r="BH16" s="464">
        <f t="shared" ref="BH16:BI16" si="228">BH39+BH62</f>
        <v>5836</v>
      </c>
      <c r="BI16" s="465">
        <f t="shared" si="228"/>
        <v>4962</v>
      </c>
      <c r="BJ16" s="301">
        <f t="shared" si="18"/>
        <v>3616</v>
      </c>
      <c r="BK16" s="464">
        <f t="shared" ref="BK16:BL16" si="229">BK39+BK62</f>
        <v>1982</v>
      </c>
      <c r="BL16" s="465">
        <f t="shared" si="229"/>
        <v>1634</v>
      </c>
      <c r="BM16" s="301">
        <f t="shared" si="45"/>
        <v>1709</v>
      </c>
      <c r="BN16" s="464">
        <f t="shared" ref="BN16:BO16" si="230">BN39+BN62</f>
        <v>1010</v>
      </c>
      <c r="BO16" s="465">
        <f t="shared" si="230"/>
        <v>699</v>
      </c>
      <c r="BP16" s="301">
        <f t="shared" si="20"/>
        <v>3306</v>
      </c>
      <c r="BQ16" s="464">
        <f t="shared" ref="BQ16:BR16" si="231">BQ39+BQ62</f>
        <v>1878</v>
      </c>
      <c r="BR16" s="465">
        <f t="shared" si="231"/>
        <v>1428</v>
      </c>
      <c r="BS16" s="301">
        <f t="shared" si="21"/>
        <v>664</v>
      </c>
      <c r="BT16" s="464">
        <f t="shared" ref="BT16:BU16" si="232">BT39+BT62</f>
        <v>413</v>
      </c>
      <c r="BU16" s="465">
        <f t="shared" si="232"/>
        <v>251</v>
      </c>
    </row>
    <row r="17" spans="1:82" ht="15" customHeight="1">
      <c r="A17" s="319" t="s">
        <v>12</v>
      </c>
      <c r="B17" s="301">
        <f t="shared" si="24"/>
        <v>229081</v>
      </c>
      <c r="C17" s="464">
        <f t="shared" si="22"/>
        <v>119102</v>
      </c>
      <c r="D17" s="465">
        <f t="shared" si="22"/>
        <v>109979</v>
      </c>
      <c r="E17" s="301">
        <f t="shared" si="0"/>
        <v>45169</v>
      </c>
      <c r="F17" s="464">
        <f t="shared" ref="F17:G17" si="233">F40+F63</f>
        <v>22875</v>
      </c>
      <c r="G17" s="465">
        <f t="shared" si="233"/>
        <v>22294</v>
      </c>
      <c r="H17" s="301">
        <f t="shared" si="1"/>
        <v>23645</v>
      </c>
      <c r="I17" s="464">
        <f t="shared" ref="I17:J17" si="234">I40+I63</f>
        <v>12225</v>
      </c>
      <c r="J17" s="465">
        <f t="shared" si="234"/>
        <v>11420</v>
      </c>
      <c r="K17" s="301">
        <f t="shared" si="2"/>
        <v>11700</v>
      </c>
      <c r="L17" s="464">
        <f t="shared" ref="L17:M17" si="235">L40+L63</f>
        <v>6088</v>
      </c>
      <c r="M17" s="465">
        <f t="shared" si="235"/>
        <v>5612</v>
      </c>
      <c r="N17" s="301">
        <f t="shared" si="3"/>
        <v>13057</v>
      </c>
      <c r="O17" s="464">
        <f t="shared" ref="O17:P17" si="236">O40+O63</f>
        <v>6827</v>
      </c>
      <c r="P17" s="465">
        <f t="shared" si="236"/>
        <v>6230</v>
      </c>
      <c r="Q17" s="301">
        <f t="shared" si="4"/>
        <v>37953</v>
      </c>
      <c r="R17" s="464">
        <f t="shared" ref="R17:S17" si="237">R40+R63</f>
        <v>18968</v>
      </c>
      <c r="S17" s="465">
        <f t="shared" si="237"/>
        <v>18985</v>
      </c>
      <c r="T17" s="301">
        <f t="shared" si="5"/>
        <v>8634</v>
      </c>
      <c r="U17" s="464">
        <f t="shared" ref="U17:V17" si="238">U40+U63</f>
        <v>4568</v>
      </c>
      <c r="V17" s="465">
        <f t="shared" si="238"/>
        <v>4066</v>
      </c>
      <c r="W17" s="301">
        <f t="shared" si="6"/>
        <v>8766</v>
      </c>
      <c r="X17" s="464">
        <f t="shared" ref="X17:Y17" si="239">X40+X63</f>
        <v>4740</v>
      </c>
      <c r="Y17" s="465">
        <f t="shared" si="239"/>
        <v>4026</v>
      </c>
      <c r="Z17" s="301">
        <f t="shared" si="7"/>
        <v>7641</v>
      </c>
      <c r="AA17" s="464">
        <f t="shared" ref="AA17:AB17" si="240">AA40+AA63</f>
        <v>4102</v>
      </c>
      <c r="AB17" s="465">
        <f t="shared" si="240"/>
        <v>3539</v>
      </c>
      <c r="AC17" s="301">
        <f t="shared" si="23"/>
        <v>5726</v>
      </c>
      <c r="AD17" s="464">
        <f t="shared" ref="AD17:AE17" si="241">AD40+AD63</f>
        <v>3019</v>
      </c>
      <c r="AE17" s="465">
        <f t="shared" si="241"/>
        <v>2707</v>
      </c>
      <c r="AF17" s="301">
        <f t="shared" si="8"/>
        <v>24157</v>
      </c>
      <c r="AG17" s="464">
        <f t="shared" ref="AG17:AH17" si="242">AG40+AG63</f>
        <v>12059</v>
      </c>
      <c r="AH17" s="465">
        <f t="shared" si="242"/>
        <v>12098</v>
      </c>
      <c r="AI17" s="301">
        <f t="shared" si="9"/>
        <v>1757</v>
      </c>
      <c r="AJ17" s="464">
        <f t="shared" ref="AJ17:AK17" si="243">AJ40+AJ63</f>
        <v>1001</v>
      </c>
      <c r="AK17" s="465">
        <f t="shared" si="243"/>
        <v>756</v>
      </c>
      <c r="AL17" s="301">
        <f t="shared" si="10"/>
        <v>3595</v>
      </c>
      <c r="AM17" s="464">
        <f t="shared" ref="AM17:AN17" si="244">AM40+AM63</f>
        <v>2014</v>
      </c>
      <c r="AN17" s="465">
        <f t="shared" si="244"/>
        <v>1581</v>
      </c>
      <c r="AO17" s="301">
        <f t="shared" si="11"/>
        <v>1926</v>
      </c>
      <c r="AP17" s="464">
        <f t="shared" ref="AP17:AQ17" si="245">AP40+AP63</f>
        <v>1065</v>
      </c>
      <c r="AQ17" s="465">
        <f t="shared" si="245"/>
        <v>861</v>
      </c>
      <c r="AR17" s="301">
        <f t="shared" si="12"/>
        <v>1274</v>
      </c>
      <c r="AS17" s="464">
        <f t="shared" ref="AS17:AT17" si="246">AS40+AS63</f>
        <v>763</v>
      </c>
      <c r="AT17" s="465">
        <f t="shared" si="246"/>
        <v>511</v>
      </c>
      <c r="AU17" s="301">
        <f t="shared" si="13"/>
        <v>2804</v>
      </c>
      <c r="AV17" s="464">
        <f t="shared" ref="AV17:AW17" si="247">AV40+AV63</f>
        <v>1589</v>
      </c>
      <c r="AW17" s="465">
        <f t="shared" si="247"/>
        <v>1215</v>
      </c>
      <c r="AX17" s="301">
        <f t="shared" si="14"/>
        <v>3175</v>
      </c>
      <c r="AY17" s="464">
        <f t="shared" ref="AY17:AZ17" si="248">AY40+AY63</f>
        <v>1711</v>
      </c>
      <c r="AZ17" s="465">
        <f t="shared" si="248"/>
        <v>1464</v>
      </c>
      <c r="BA17" s="301">
        <f t="shared" si="15"/>
        <v>2695</v>
      </c>
      <c r="BB17" s="464">
        <f t="shared" ref="BB17:BC17" si="249">BB40+BB63</f>
        <v>1558</v>
      </c>
      <c r="BC17" s="465">
        <f t="shared" si="249"/>
        <v>1137</v>
      </c>
      <c r="BD17" s="301">
        <f t="shared" si="16"/>
        <v>3509</v>
      </c>
      <c r="BE17" s="464">
        <f t="shared" ref="BE17:BF17" si="250">BE40+BE63</f>
        <v>1986</v>
      </c>
      <c r="BF17" s="465">
        <f t="shared" si="250"/>
        <v>1523</v>
      </c>
      <c r="BG17" s="301">
        <f t="shared" si="17"/>
        <v>10841</v>
      </c>
      <c r="BH17" s="464">
        <f t="shared" ref="BH17:BI17" si="251">BH40+BH63</f>
        <v>5827</v>
      </c>
      <c r="BI17" s="465">
        <f t="shared" si="251"/>
        <v>5014</v>
      </c>
      <c r="BJ17" s="301">
        <f t="shared" si="18"/>
        <v>3716</v>
      </c>
      <c r="BK17" s="464">
        <f t="shared" ref="BK17:BL17" si="252">BK40+BK63</f>
        <v>2029</v>
      </c>
      <c r="BL17" s="465">
        <f t="shared" si="252"/>
        <v>1687</v>
      </c>
      <c r="BM17" s="301">
        <f t="shared" si="45"/>
        <v>2395</v>
      </c>
      <c r="BN17" s="464">
        <f t="shared" ref="BN17:BO17" si="253">BN40+BN63</f>
        <v>1312</v>
      </c>
      <c r="BO17" s="465">
        <f t="shared" si="253"/>
        <v>1083</v>
      </c>
      <c r="BP17" s="301">
        <f t="shared" si="20"/>
        <v>4077</v>
      </c>
      <c r="BQ17" s="464">
        <f t="shared" ref="BQ17:BR17" si="254">BQ40+BQ63</f>
        <v>2248</v>
      </c>
      <c r="BR17" s="465">
        <f t="shared" si="254"/>
        <v>1829</v>
      </c>
      <c r="BS17" s="301">
        <f t="shared" si="21"/>
        <v>869</v>
      </c>
      <c r="BT17" s="464">
        <f t="shared" ref="BT17:BU17" si="255">BT40+BT63</f>
        <v>528</v>
      </c>
      <c r="BU17" s="465">
        <f t="shared" si="255"/>
        <v>341</v>
      </c>
    </row>
    <row r="18" spans="1:82" ht="15" customHeight="1">
      <c r="A18" s="319" t="s">
        <v>13</v>
      </c>
      <c r="B18" s="301">
        <f t="shared" si="24"/>
        <v>228526</v>
      </c>
      <c r="C18" s="464">
        <f t="shared" si="22"/>
        <v>118212</v>
      </c>
      <c r="D18" s="465">
        <f t="shared" si="22"/>
        <v>110314</v>
      </c>
      <c r="E18" s="301">
        <f t="shared" si="0"/>
        <v>43956</v>
      </c>
      <c r="F18" s="464">
        <f t="shared" ref="F18:G18" si="256">F41+F64</f>
        <v>21911</v>
      </c>
      <c r="G18" s="465">
        <f t="shared" si="256"/>
        <v>22045</v>
      </c>
      <c r="H18" s="301">
        <f t="shared" si="1"/>
        <v>23716</v>
      </c>
      <c r="I18" s="464">
        <f t="shared" ref="I18:J18" si="257">I41+I64</f>
        <v>12259</v>
      </c>
      <c r="J18" s="465">
        <f t="shared" si="257"/>
        <v>11457</v>
      </c>
      <c r="K18" s="301">
        <f t="shared" si="2"/>
        <v>12066</v>
      </c>
      <c r="L18" s="464">
        <f t="shared" ref="L18:M18" si="258">L41+L64</f>
        <v>6301</v>
      </c>
      <c r="M18" s="465">
        <f t="shared" si="258"/>
        <v>5765</v>
      </c>
      <c r="N18" s="301">
        <f t="shared" si="3"/>
        <v>12744</v>
      </c>
      <c r="O18" s="464">
        <f t="shared" ref="O18:P18" si="259">O41+O64</f>
        <v>6462</v>
      </c>
      <c r="P18" s="465">
        <f t="shared" si="259"/>
        <v>6282</v>
      </c>
      <c r="Q18" s="301">
        <f t="shared" si="4"/>
        <v>32673</v>
      </c>
      <c r="R18" s="464">
        <f t="shared" ref="R18:S18" si="260">R41+R64</f>
        <v>16999</v>
      </c>
      <c r="S18" s="465">
        <f t="shared" si="260"/>
        <v>15674</v>
      </c>
      <c r="T18" s="301">
        <f t="shared" si="5"/>
        <v>8657</v>
      </c>
      <c r="U18" s="464">
        <f t="shared" ref="U18:V18" si="261">U41+U64</f>
        <v>4365</v>
      </c>
      <c r="V18" s="465">
        <f t="shared" si="261"/>
        <v>4292</v>
      </c>
      <c r="W18" s="301">
        <f t="shared" si="6"/>
        <v>9404</v>
      </c>
      <c r="X18" s="464">
        <f t="shared" ref="X18:Y18" si="262">X41+X64</f>
        <v>5008</v>
      </c>
      <c r="Y18" s="465">
        <f t="shared" si="262"/>
        <v>4396</v>
      </c>
      <c r="Z18" s="301">
        <f t="shared" si="7"/>
        <v>8665</v>
      </c>
      <c r="AA18" s="464">
        <f t="shared" ref="AA18:AB18" si="263">AA41+AA64</f>
        <v>4538</v>
      </c>
      <c r="AB18" s="465">
        <f t="shared" si="263"/>
        <v>4127</v>
      </c>
      <c r="AC18" s="301">
        <f t="shared" si="23"/>
        <v>6339</v>
      </c>
      <c r="AD18" s="464">
        <f t="shared" ref="AD18:AE18" si="264">AD41+AD64</f>
        <v>3261</v>
      </c>
      <c r="AE18" s="465">
        <f t="shared" si="264"/>
        <v>3078</v>
      </c>
      <c r="AF18" s="301">
        <f t="shared" si="8"/>
        <v>22131</v>
      </c>
      <c r="AG18" s="464">
        <f t="shared" ref="AG18:AH18" si="265">AG41+AG64</f>
        <v>11141</v>
      </c>
      <c r="AH18" s="465">
        <f t="shared" si="265"/>
        <v>10990</v>
      </c>
      <c r="AI18" s="301">
        <f t="shared" si="9"/>
        <v>2494</v>
      </c>
      <c r="AJ18" s="464">
        <f t="shared" ref="AJ18:AK18" si="266">AJ41+AJ64</f>
        <v>1400</v>
      </c>
      <c r="AK18" s="465">
        <f t="shared" si="266"/>
        <v>1094</v>
      </c>
      <c r="AL18" s="301">
        <f t="shared" si="10"/>
        <v>4603</v>
      </c>
      <c r="AM18" s="464">
        <f t="shared" ref="AM18:AN18" si="267">AM41+AM64</f>
        <v>2466</v>
      </c>
      <c r="AN18" s="465">
        <f t="shared" si="267"/>
        <v>2137</v>
      </c>
      <c r="AO18" s="301">
        <f t="shared" si="11"/>
        <v>2516</v>
      </c>
      <c r="AP18" s="464">
        <f t="shared" ref="AP18:AQ18" si="268">AP41+AP64</f>
        <v>1309</v>
      </c>
      <c r="AQ18" s="465">
        <f t="shared" si="268"/>
        <v>1207</v>
      </c>
      <c r="AR18" s="301">
        <f t="shared" si="12"/>
        <v>1577</v>
      </c>
      <c r="AS18" s="464">
        <f t="shared" ref="AS18:AT18" si="269">AS41+AS64</f>
        <v>848</v>
      </c>
      <c r="AT18" s="465">
        <f t="shared" si="269"/>
        <v>729</v>
      </c>
      <c r="AU18" s="301">
        <f t="shared" si="13"/>
        <v>3236</v>
      </c>
      <c r="AV18" s="464">
        <f t="shared" ref="AV18:AW18" si="270">AV41+AV64</f>
        <v>1679</v>
      </c>
      <c r="AW18" s="465">
        <f t="shared" si="270"/>
        <v>1557</v>
      </c>
      <c r="AX18" s="301">
        <f t="shared" si="14"/>
        <v>3927</v>
      </c>
      <c r="AY18" s="464">
        <f t="shared" ref="AY18:AZ18" si="271">AY41+AY64</f>
        <v>2058</v>
      </c>
      <c r="AZ18" s="465">
        <f t="shared" si="271"/>
        <v>1869</v>
      </c>
      <c r="BA18" s="301">
        <f t="shared" si="15"/>
        <v>3104</v>
      </c>
      <c r="BB18" s="464">
        <f t="shared" ref="BB18:BC18" si="272">BB41+BB64</f>
        <v>1733</v>
      </c>
      <c r="BC18" s="465">
        <f t="shared" si="272"/>
        <v>1371</v>
      </c>
      <c r="BD18" s="301">
        <f t="shared" si="16"/>
        <v>4579</v>
      </c>
      <c r="BE18" s="464">
        <f t="shared" ref="BE18:BF18" si="273">BE41+BE64</f>
        <v>2492</v>
      </c>
      <c r="BF18" s="465">
        <f t="shared" si="273"/>
        <v>2087</v>
      </c>
      <c r="BG18" s="301">
        <f t="shared" si="17"/>
        <v>9596</v>
      </c>
      <c r="BH18" s="464">
        <f t="shared" ref="BH18:BI18" si="274">BH41+BH64</f>
        <v>5251</v>
      </c>
      <c r="BI18" s="465">
        <f t="shared" si="274"/>
        <v>4345</v>
      </c>
      <c r="BJ18" s="301">
        <f t="shared" si="18"/>
        <v>4202</v>
      </c>
      <c r="BK18" s="464">
        <f t="shared" ref="BK18:BL18" si="275">BK41+BK64</f>
        <v>2155</v>
      </c>
      <c r="BL18" s="465">
        <f t="shared" si="275"/>
        <v>2047</v>
      </c>
      <c r="BM18" s="301">
        <f t="shared" si="45"/>
        <v>3098</v>
      </c>
      <c r="BN18" s="464">
        <f t="shared" ref="BN18:BO18" si="276">BN41+BN64</f>
        <v>1664</v>
      </c>
      <c r="BO18" s="465">
        <f t="shared" si="276"/>
        <v>1434</v>
      </c>
      <c r="BP18" s="301">
        <f t="shared" si="20"/>
        <v>4296</v>
      </c>
      <c r="BQ18" s="464">
        <f t="shared" ref="BQ18:BR18" si="277">BQ41+BQ64</f>
        <v>2371</v>
      </c>
      <c r="BR18" s="465">
        <f t="shared" si="277"/>
        <v>1925</v>
      </c>
      <c r="BS18" s="301">
        <f t="shared" si="21"/>
        <v>947</v>
      </c>
      <c r="BT18" s="464">
        <f t="shared" ref="BT18:BU18" si="278">BT41+BT64</f>
        <v>541</v>
      </c>
      <c r="BU18" s="465">
        <f t="shared" si="278"/>
        <v>406</v>
      </c>
    </row>
    <row r="19" spans="1:82" ht="15" customHeight="1">
      <c r="A19" s="319" t="s">
        <v>15</v>
      </c>
      <c r="B19" s="301">
        <f t="shared" si="24"/>
        <v>244812</v>
      </c>
      <c r="C19" s="464">
        <f t="shared" si="22"/>
        <v>123833</v>
      </c>
      <c r="D19" s="465">
        <f t="shared" si="22"/>
        <v>120979</v>
      </c>
      <c r="E19" s="301">
        <f t="shared" si="0"/>
        <v>46861</v>
      </c>
      <c r="F19" s="464">
        <f t="shared" ref="F19:G19" si="279">F42+F65</f>
        <v>22794</v>
      </c>
      <c r="G19" s="465">
        <f t="shared" si="279"/>
        <v>24067</v>
      </c>
      <c r="H19" s="301">
        <f t="shared" si="1"/>
        <v>24445</v>
      </c>
      <c r="I19" s="464">
        <f t="shared" ref="I19:J19" si="280">I42+I65</f>
        <v>12330</v>
      </c>
      <c r="J19" s="465">
        <f t="shared" si="280"/>
        <v>12115</v>
      </c>
      <c r="K19" s="301">
        <f t="shared" si="2"/>
        <v>13049</v>
      </c>
      <c r="L19" s="464">
        <f t="shared" ref="L19:M19" si="281">L42+L65</f>
        <v>6634</v>
      </c>
      <c r="M19" s="465">
        <f t="shared" si="281"/>
        <v>6415</v>
      </c>
      <c r="N19" s="301">
        <f t="shared" si="3"/>
        <v>14647</v>
      </c>
      <c r="O19" s="464">
        <f t="shared" ref="O19:P19" si="282">O42+O65</f>
        <v>7310</v>
      </c>
      <c r="P19" s="465">
        <f t="shared" si="282"/>
        <v>7337</v>
      </c>
      <c r="Q19" s="301">
        <f t="shared" si="4"/>
        <v>27555</v>
      </c>
      <c r="R19" s="464">
        <f t="shared" ref="R19:S19" si="283">R42+R65</f>
        <v>14277</v>
      </c>
      <c r="S19" s="465">
        <f t="shared" si="283"/>
        <v>13278</v>
      </c>
      <c r="T19" s="301">
        <f t="shared" si="5"/>
        <v>10335</v>
      </c>
      <c r="U19" s="464">
        <f t="shared" ref="U19:V19" si="284">U42+U65</f>
        <v>5096</v>
      </c>
      <c r="V19" s="465">
        <f t="shared" si="284"/>
        <v>5239</v>
      </c>
      <c r="W19" s="301">
        <f t="shared" si="6"/>
        <v>10833</v>
      </c>
      <c r="X19" s="464">
        <f t="shared" ref="X19:Y19" si="285">X42+X65</f>
        <v>5582</v>
      </c>
      <c r="Y19" s="465">
        <f t="shared" si="285"/>
        <v>5251</v>
      </c>
      <c r="Z19" s="301">
        <f t="shared" si="7"/>
        <v>10539</v>
      </c>
      <c r="AA19" s="464">
        <f t="shared" ref="AA19:AB19" si="286">AA42+AA65</f>
        <v>5330</v>
      </c>
      <c r="AB19" s="465">
        <f t="shared" si="286"/>
        <v>5209</v>
      </c>
      <c r="AC19" s="301">
        <f t="shared" si="23"/>
        <v>7783</v>
      </c>
      <c r="AD19" s="464">
        <f t="shared" ref="AD19:AE19" si="287">AD42+AD65</f>
        <v>3895</v>
      </c>
      <c r="AE19" s="465">
        <f t="shared" si="287"/>
        <v>3888</v>
      </c>
      <c r="AF19" s="301">
        <f t="shared" si="8"/>
        <v>21922</v>
      </c>
      <c r="AG19" s="464">
        <f t="shared" ref="AG19:AH19" si="288">AG42+AG65</f>
        <v>10915</v>
      </c>
      <c r="AH19" s="465">
        <f t="shared" si="288"/>
        <v>11007</v>
      </c>
      <c r="AI19" s="301">
        <f t="shared" si="9"/>
        <v>2978</v>
      </c>
      <c r="AJ19" s="464">
        <f t="shared" ref="AJ19:AK19" si="289">AJ42+AJ65</f>
        <v>1611</v>
      </c>
      <c r="AK19" s="465">
        <f t="shared" si="289"/>
        <v>1367</v>
      </c>
      <c r="AL19" s="301">
        <f t="shared" si="10"/>
        <v>6393</v>
      </c>
      <c r="AM19" s="464">
        <f t="shared" ref="AM19:AN19" si="290">AM42+AM65</f>
        <v>3295</v>
      </c>
      <c r="AN19" s="465">
        <f t="shared" si="290"/>
        <v>3098</v>
      </c>
      <c r="AO19" s="301">
        <f t="shared" si="11"/>
        <v>3139</v>
      </c>
      <c r="AP19" s="464">
        <f t="shared" ref="AP19:AQ19" si="291">AP42+AP65</f>
        <v>1604</v>
      </c>
      <c r="AQ19" s="465">
        <f t="shared" si="291"/>
        <v>1535</v>
      </c>
      <c r="AR19" s="301">
        <f t="shared" si="12"/>
        <v>1934</v>
      </c>
      <c r="AS19" s="464">
        <f t="shared" ref="AS19:AT19" si="292">AS42+AS65</f>
        <v>994</v>
      </c>
      <c r="AT19" s="465">
        <f t="shared" si="292"/>
        <v>940</v>
      </c>
      <c r="AU19" s="301">
        <f t="shared" si="13"/>
        <v>3967</v>
      </c>
      <c r="AV19" s="464">
        <f t="shared" ref="AV19:AW19" si="293">AV42+AV65</f>
        <v>1964</v>
      </c>
      <c r="AW19" s="465">
        <f t="shared" si="293"/>
        <v>2003</v>
      </c>
      <c r="AX19" s="301">
        <f t="shared" si="14"/>
        <v>5299</v>
      </c>
      <c r="AY19" s="464">
        <f t="shared" ref="AY19:AZ19" si="294">AY42+AY65</f>
        <v>2730</v>
      </c>
      <c r="AZ19" s="465">
        <f t="shared" si="294"/>
        <v>2569</v>
      </c>
      <c r="BA19" s="301">
        <f t="shared" si="15"/>
        <v>3634</v>
      </c>
      <c r="BB19" s="464">
        <f t="shared" ref="BB19:BC19" si="295">BB42+BB65</f>
        <v>1951</v>
      </c>
      <c r="BC19" s="465">
        <f t="shared" si="295"/>
        <v>1683</v>
      </c>
      <c r="BD19" s="301">
        <f t="shared" si="16"/>
        <v>5616</v>
      </c>
      <c r="BE19" s="464">
        <f t="shared" ref="BE19:BF19" si="296">BE42+BE65</f>
        <v>3056</v>
      </c>
      <c r="BF19" s="465">
        <f t="shared" si="296"/>
        <v>2560</v>
      </c>
      <c r="BG19" s="301">
        <f t="shared" si="17"/>
        <v>8889</v>
      </c>
      <c r="BH19" s="464">
        <f t="shared" ref="BH19:BI19" si="297">BH42+BH65</f>
        <v>4777</v>
      </c>
      <c r="BI19" s="465">
        <f t="shared" si="297"/>
        <v>4112</v>
      </c>
      <c r="BJ19" s="301">
        <f t="shared" si="18"/>
        <v>5147</v>
      </c>
      <c r="BK19" s="464">
        <f t="shared" ref="BK19:BL19" si="298">BK42+BK65</f>
        <v>2627</v>
      </c>
      <c r="BL19" s="465">
        <f t="shared" si="298"/>
        <v>2520</v>
      </c>
      <c r="BM19" s="301">
        <f t="shared" si="45"/>
        <v>3889</v>
      </c>
      <c r="BN19" s="464">
        <f t="shared" ref="BN19:BO19" si="299">BN42+BN65</f>
        <v>2027</v>
      </c>
      <c r="BO19" s="465">
        <f t="shared" si="299"/>
        <v>1862</v>
      </c>
      <c r="BP19" s="301">
        <f t="shared" si="20"/>
        <v>4884</v>
      </c>
      <c r="BQ19" s="464">
        <f t="shared" ref="BQ19:BR19" si="300">BQ42+BQ65</f>
        <v>2464</v>
      </c>
      <c r="BR19" s="465">
        <f t="shared" si="300"/>
        <v>2420</v>
      </c>
      <c r="BS19" s="301">
        <f t="shared" si="21"/>
        <v>1074</v>
      </c>
      <c r="BT19" s="464">
        <f t="shared" ref="BT19:BU19" si="301">BT42+BT65</f>
        <v>570</v>
      </c>
      <c r="BU19" s="465">
        <f t="shared" si="301"/>
        <v>504</v>
      </c>
    </row>
    <row r="20" spans="1:82" ht="15" customHeight="1">
      <c r="A20" s="319" t="s">
        <v>16</v>
      </c>
      <c r="B20" s="301">
        <f t="shared" si="24"/>
        <v>193090</v>
      </c>
      <c r="C20" s="464">
        <f t="shared" si="22"/>
        <v>94940</v>
      </c>
      <c r="D20" s="465">
        <f t="shared" si="22"/>
        <v>98150</v>
      </c>
      <c r="E20" s="301">
        <f t="shared" si="0"/>
        <v>36817</v>
      </c>
      <c r="F20" s="464">
        <f t="shared" ref="F20:G20" si="302">F43+F66</f>
        <v>18174</v>
      </c>
      <c r="G20" s="465">
        <f t="shared" si="302"/>
        <v>18643</v>
      </c>
      <c r="H20" s="301">
        <f t="shared" si="1"/>
        <v>19497</v>
      </c>
      <c r="I20" s="464">
        <f t="shared" ref="I20:J20" si="303">I43+I66</f>
        <v>9493</v>
      </c>
      <c r="J20" s="465">
        <f t="shared" si="303"/>
        <v>10004</v>
      </c>
      <c r="K20" s="301">
        <f t="shared" si="2"/>
        <v>10508</v>
      </c>
      <c r="L20" s="464">
        <f t="shared" ref="L20:M20" si="304">L43+L66</f>
        <v>5051</v>
      </c>
      <c r="M20" s="465">
        <f t="shared" si="304"/>
        <v>5457</v>
      </c>
      <c r="N20" s="301">
        <f t="shared" si="3"/>
        <v>12256</v>
      </c>
      <c r="O20" s="464">
        <f t="shared" ref="O20:P20" si="305">O43+O66</f>
        <v>5783</v>
      </c>
      <c r="P20" s="465">
        <f t="shared" si="305"/>
        <v>6473</v>
      </c>
      <c r="Q20" s="301">
        <f t="shared" si="4"/>
        <v>16707</v>
      </c>
      <c r="R20" s="464">
        <f t="shared" ref="R20:S20" si="306">R43+R66</f>
        <v>8445</v>
      </c>
      <c r="S20" s="465">
        <f t="shared" si="306"/>
        <v>8262</v>
      </c>
      <c r="T20" s="301">
        <f t="shared" si="5"/>
        <v>8966</v>
      </c>
      <c r="U20" s="464">
        <f t="shared" ref="U20:V20" si="307">U43+U66</f>
        <v>4236</v>
      </c>
      <c r="V20" s="465">
        <f t="shared" si="307"/>
        <v>4730</v>
      </c>
      <c r="W20" s="301">
        <f t="shared" si="6"/>
        <v>9039</v>
      </c>
      <c r="X20" s="464">
        <f t="shared" ref="X20:Y20" si="308">X43+X66</f>
        <v>4489</v>
      </c>
      <c r="Y20" s="465">
        <f t="shared" si="308"/>
        <v>4550</v>
      </c>
      <c r="Z20" s="301">
        <f t="shared" si="7"/>
        <v>8787</v>
      </c>
      <c r="AA20" s="464">
        <f t="shared" ref="AA20:AB20" si="309">AA43+AA66</f>
        <v>4247</v>
      </c>
      <c r="AB20" s="465">
        <f t="shared" si="309"/>
        <v>4540</v>
      </c>
      <c r="AC20" s="301">
        <f t="shared" si="23"/>
        <v>6586</v>
      </c>
      <c r="AD20" s="464">
        <f t="shared" ref="AD20:AE20" si="310">AD43+AD66</f>
        <v>3149</v>
      </c>
      <c r="AE20" s="465">
        <f t="shared" si="310"/>
        <v>3437</v>
      </c>
      <c r="AF20" s="301">
        <f t="shared" si="8"/>
        <v>16140</v>
      </c>
      <c r="AG20" s="464">
        <f t="shared" ref="AG20:AH20" si="311">AG43+AG66</f>
        <v>7764</v>
      </c>
      <c r="AH20" s="465">
        <f t="shared" si="311"/>
        <v>8376</v>
      </c>
      <c r="AI20" s="301">
        <f t="shared" si="9"/>
        <v>2699</v>
      </c>
      <c r="AJ20" s="464">
        <f t="shared" ref="AJ20:AK20" si="312">AJ43+AJ66</f>
        <v>1427</v>
      </c>
      <c r="AK20" s="465">
        <f t="shared" si="312"/>
        <v>1272</v>
      </c>
      <c r="AL20" s="301">
        <f t="shared" si="10"/>
        <v>5874</v>
      </c>
      <c r="AM20" s="464">
        <f t="shared" ref="AM20:AN20" si="313">AM43+AM66</f>
        <v>2938</v>
      </c>
      <c r="AN20" s="465">
        <f t="shared" si="313"/>
        <v>2936</v>
      </c>
      <c r="AO20" s="301">
        <f t="shared" si="11"/>
        <v>2648</v>
      </c>
      <c r="AP20" s="464">
        <f t="shared" ref="AP20:AQ20" si="314">AP43+AP66</f>
        <v>1311</v>
      </c>
      <c r="AQ20" s="465">
        <f t="shared" si="314"/>
        <v>1337</v>
      </c>
      <c r="AR20" s="301">
        <f t="shared" si="12"/>
        <v>1692</v>
      </c>
      <c r="AS20" s="464">
        <f t="shared" ref="AS20:AT20" si="315">AS43+AS66</f>
        <v>848</v>
      </c>
      <c r="AT20" s="465">
        <f t="shared" si="315"/>
        <v>844</v>
      </c>
      <c r="AU20" s="301">
        <f t="shared" si="13"/>
        <v>3597</v>
      </c>
      <c r="AV20" s="464">
        <f t="shared" ref="AV20:AW20" si="316">AV43+AV66</f>
        <v>1703</v>
      </c>
      <c r="AW20" s="465">
        <f t="shared" si="316"/>
        <v>1894</v>
      </c>
      <c r="AX20" s="301">
        <f t="shared" si="14"/>
        <v>4703</v>
      </c>
      <c r="AY20" s="464">
        <f t="shared" ref="AY20:AZ20" si="317">AY43+AY66</f>
        <v>2368</v>
      </c>
      <c r="AZ20" s="465">
        <f t="shared" si="317"/>
        <v>2335</v>
      </c>
      <c r="BA20" s="301">
        <f t="shared" si="15"/>
        <v>3024</v>
      </c>
      <c r="BB20" s="464">
        <f t="shared" ref="BB20:BC20" si="318">BB43+BB66</f>
        <v>1598</v>
      </c>
      <c r="BC20" s="465">
        <f t="shared" si="318"/>
        <v>1426</v>
      </c>
      <c r="BD20" s="301">
        <f t="shared" si="16"/>
        <v>4418</v>
      </c>
      <c r="BE20" s="464">
        <f t="shared" ref="BE20:BF20" si="319">BE43+BE66</f>
        <v>2296</v>
      </c>
      <c r="BF20" s="465">
        <f t="shared" si="319"/>
        <v>2122</v>
      </c>
      <c r="BG20" s="301">
        <f t="shared" si="17"/>
        <v>6377</v>
      </c>
      <c r="BH20" s="464">
        <f t="shared" ref="BH20:BI20" si="320">BH43+BH66</f>
        <v>3201</v>
      </c>
      <c r="BI20" s="465">
        <f t="shared" si="320"/>
        <v>3176</v>
      </c>
      <c r="BJ20" s="301">
        <f t="shared" si="18"/>
        <v>4710</v>
      </c>
      <c r="BK20" s="464">
        <f t="shared" ref="BK20:BL20" si="321">BK43+BK66</f>
        <v>2313</v>
      </c>
      <c r="BL20" s="465">
        <f t="shared" si="321"/>
        <v>2397</v>
      </c>
      <c r="BM20" s="301">
        <f t="shared" si="45"/>
        <v>3295</v>
      </c>
      <c r="BN20" s="464">
        <f t="shared" ref="BN20:BO20" si="322">BN43+BN66</f>
        <v>1743</v>
      </c>
      <c r="BO20" s="465">
        <f t="shared" si="322"/>
        <v>1552</v>
      </c>
      <c r="BP20" s="301">
        <f t="shared" si="20"/>
        <v>3978</v>
      </c>
      <c r="BQ20" s="464">
        <f t="shared" ref="BQ20:BR20" si="323">BQ43+BQ66</f>
        <v>1953</v>
      </c>
      <c r="BR20" s="465">
        <f t="shared" si="323"/>
        <v>2025</v>
      </c>
      <c r="BS20" s="301">
        <f t="shared" si="21"/>
        <v>772</v>
      </c>
      <c r="BT20" s="464">
        <f t="shared" ref="BT20:BU20" si="324">BT43+BT66</f>
        <v>410</v>
      </c>
      <c r="BU20" s="465">
        <f t="shared" si="324"/>
        <v>362</v>
      </c>
    </row>
    <row r="21" spans="1:82" ht="15" customHeight="1">
      <c r="A21" s="319" t="s">
        <v>17</v>
      </c>
      <c r="B21" s="301">
        <f t="shared" si="24"/>
        <v>141457</v>
      </c>
      <c r="C21" s="464">
        <f t="shared" si="22"/>
        <v>67592</v>
      </c>
      <c r="D21" s="465">
        <f t="shared" si="22"/>
        <v>73865</v>
      </c>
      <c r="E21" s="301">
        <f t="shared" si="0"/>
        <v>23785</v>
      </c>
      <c r="F21" s="464">
        <f t="shared" ref="F21:G21" si="325">F44+F67</f>
        <v>11700</v>
      </c>
      <c r="G21" s="465">
        <f t="shared" si="325"/>
        <v>12085</v>
      </c>
      <c r="H21" s="301">
        <f t="shared" si="1"/>
        <v>14523</v>
      </c>
      <c r="I21" s="464">
        <f t="shared" ref="I21:J21" si="326">I44+I67</f>
        <v>6763</v>
      </c>
      <c r="J21" s="465">
        <f t="shared" si="326"/>
        <v>7760</v>
      </c>
      <c r="K21" s="301">
        <f t="shared" si="2"/>
        <v>7839</v>
      </c>
      <c r="L21" s="464">
        <f t="shared" ref="L21:M21" si="327">L44+L67</f>
        <v>3695</v>
      </c>
      <c r="M21" s="465">
        <f t="shared" si="327"/>
        <v>4144</v>
      </c>
      <c r="N21" s="301">
        <f t="shared" si="3"/>
        <v>9159</v>
      </c>
      <c r="O21" s="464">
        <f t="shared" ref="O21:P21" si="328">O44+O67</f>
        <v>4376</v>
      </c>
      <c r="P21" s="465">
        <f t="shared" si="328"/>
        <v>4783</v>
      </c>
      <c r="Q21" s="301">
        <f t="shared" si="4"/>
        <v>10077</v>
      </c>
      <c r="R21" s="464">
        <f t="shared" ref="R21:S21" si="329">R44+R67</f>
        <v>4791</v>
      </c>
      <c r="S21" s="465">
        <f t="shared" si="329"/>
        <v>5286</v>
      </c>
      <c r="T21" s="301">
        <f t="shared" si="5"/>
        <v>6722</v>
      </c>
      <c r="U21" s="464">
        <f t="shared" ref="U21:V21" si="330">U44+U67</f>
        <v>3172</v>
      </c>
      <c r="V21" s="465">
        <f t="shared" si="330"/>
        <v>3550</v>
      </c>
      <c r="W21" s="301">
        <f t="shared" si="6"/>
        <v>7428</v>
      </c>
      <c r="X21" s="464">
        <f t="shared" ref="X21:Y21" si="331">X44+X67</f>
        <v>3655</v>
      </c>
      <c r="Y21" s="465">
        <f t="shared" si="331"/>
        <v>3773</v>
      </c>
      <c r="Z21" s="301">
        <f t="shared" si="7"/>
        <v>6955</v>
      </c>
      <c r="AA21" s="464">
        <f t="shared" ref="AA21:AB21" si="332">AA44+AA67</f>
        <v>3268</v>
      </c>
      <c r="AB21" s="465">
        <f t="shared" si="332"/>
        <v>3687</v>
      </c>
      <c r="AC21" s="301">
        <f t="shared" si="23"/>
        <v>5074</v>
      </c>
      <c r="AD21" s="464">
        <f t="shared" ref="AD21:AE21" si="333">AD44+AD67</f>
        <v>2378</v>
      </c>
      <c r="AE21" s="465">
        <f t="shared" si="333"/>
        <v>2696</v>
      </c>
      <c r="AF21" s="301">
        <f t="shared" si="8"/>
        <v>12147</v>
      </c>
      <c r="AG21" s="464">
        <f t="shared" ref="AG21:AH21" si="334">AG44+AG67</f>
        <v>5596</v>
      </c>
      <c r="AH21" s="465">
        <f t="shared" si="334"/>
        <v>6551</v>
      </c>
      <c r="AI21" s="301">
        <f t="shared" si="9"/>
        <v>2205</v>
      </c>
      <c r="AJ21" s="464">
        <f t="shared" ref="AJ21:AK21" si="335">AJ44+AJ67</f>
        <v>1102</v>
      </c>
      <c r="AK21" s="465">
        <f t="shared" si="335"/>
        <v>1103</v>
      </c>
      <c r="AL21" s="301">
        <f t="shared" si="10"/>
        <v>4803</v>
      </c>
      <c r="AM21" s="464">
        <f t="shared" ref="AM21:AN21" si="336">AM44+AM67</f>
        <v>2277</v>
      </c>
      <c r="AN21" s="465">
        <f t="shared" si="336"/>
        <v>2526</v>
      </c>
      <c r="AO21" s="301">
        <f t="shared" si="11"/>
        <v>2182</v>
      </c>
      <c r="AP21" s="464">
        <f t="shared" ref="AP21:AQ21" si="337">AP44+AP67</f>
        <v>1083</v>
      </c>
      <c r="AQ21" s="465">
        <f t="shared" si="337"/>
        <v>1099</v>
      </c>
      <c r="AR21" s="301">
        <f t="shared" si="12"/>
        <v>1329</v>
      </c>
      <c r="AS21" s="464">
        <f t="shared" ref="AS21:AT21" si="338">AS44+AS67</f>
        <v>632</v>
      </c>
      <c r="AT21" s="465">
        <f t="shared" si="338"/>
        <v>697</v>
      </c>
      <c r="AU21" s="301">
        <f t="shared" si="13"/>
        <v>3041</v>
      </c>
      <c r="AV21" s="464">
        <f t="shared" ref="AV21:AW21" si="339">AV44+AV67</f>
        <v>1381</v>
      </c>
      <c r="AW21" s="465">
        <f t="shared" si="339"/>
        <v>1660</v>
      </c>
      <c r="AX21" s="301">
        <f t="shared" si="14"/>
        <v>4015</v>
      </c>
      <c r="AY21" s="464">
        <f t="shared" ref="AY21:AZ21" si="340">AY44+AY67</f>
        <v>1951</v>
      </c>
      <c r="AZ21" s="465">
        <f t="shared" si="340"/>
        <v>2064</v>
      </c>
      <c r="BA21" s="301">
        <f t="shared" si="15"/>
        <v>2352</v>
      </c>
      <c r="BB21" s="464">
        <f t="shared" ref="BB21:BC21" si="341">BB44+BB67</f>
        <v>1123</v>
      </c>
      <c r="BC21" s="465">
        <f t="shared" si="341"/>
        <v>1229</v>
      </c>
      <c r="BD21" s="301">
        <f t="shared" si="16"/>
        <v>3604</v>
      </c>
      <c r="BE21" s="464">
        <f t="shared" ref="BE21:BF21" si="342">BE44+BE67</f>
        <v>1760</v>
      </c>
      <c r="BF21" s="465">
        <f t="shared" si="342"/>
        <v>1844</v>
      </c>
      <c r="BG21" s="301">
        <f t="shared" si="17"/>
        <v>4410</v>
      </c>
      <c r="BH21" s="464">
        <f t="shared" ref="BH21:BI21" si="343">BH44+BH67</f>
        <v>2145</v>
      </c>
      <c r="BI21" s="465">
        <f t="shared" si="343"/>
        <v>2265</v>
      </c>
      <c r="BJ21" s="301">
        <f t="shared" si="18"/>
        <v>3707</v>
      </c>
      <c r="BK21" s="464">
        <f t="shared" ref="BK21:BL21" si="344">BK44+BK67</f>
        <v>1759</v>
      </c>
      <c r="BL21" s="465">
        <f t="shared" si="344"/>
        <v>1948</v>
      </c>
      <c r="BM21" s="301">
        <f t="shared" si="45"/>
        <v>2565</v>
      </c>
      <c r="BN21" s="464">
        <f t="shared" ref="BN21:BO21" si="345">BN44+BN67</f>
        <v>1278</v>
      </c>
      <c r="BO21" s="465">
        <f t="shared" si="345"/>
        <v>1287</v>
      </c>
      <c r="BP21" s="301">
        <f t="shared" si="20"/>
        <v>2916</v>
      </c>
      <c r="BQ21" s="464">
        <f t="shared" ref="BQ21:BR21" si="346">BQ44+BQ67</f>
        <v>1402</v>
      </c>
      <c r="BR21" s="465">
        <f t="shared" si="346"/>
        <v>1514</v>
      </c>
      <c r="BS21" s="301">
        <f t="shared" si="21"/>
        <v>619</v>
      </c>
      <c r="BT21" s="464">
        <f t="shared" ref="BT21:BU21" si="347">BT44+BT67</f>
        <v>305</v>
      </c>
      <c r="BU21" s="465">
        <f t="shared" si="347"/>
        <v>314</v>
      </c>
    </row>
    <row r="22" spans="1:82" ht="15" customHeight="1">
      <c r="A22" s="319" t="s">
        <v>18</v>
      </c>
      <c r="B22" s="301">
        <f t="shared" si="24"/>
        <v>104608</v>
      </c>
      <c r="C22" s="464">
        <f t="shared" si="22"/>
        <v>44073</v>
      </c>
      <c r="D22" s="465">
        <f t="shared" si="22"/>
        <v>60535</v>
      </c>
      <c r="E22" s="301">
        <f t="shared" si="0"/>
        <v>15418</v>
      </c>
      <c r="F22" s="464">
        <f t="shared" ref="F22:G22" si="348">F45+F68</f>
        <v>6854</v>
      </c>
      <c r="G22" s="465">
        <f t="shared" si="348"/>
        <v>8564</v>
      </c>
      <c r="H22" s="301">
        <f t="shared" si="1"/>
        <v>10548</v>
      </c>
      <c r="I22" s="464">
        <f t="shared" ref="I22:J22" si="349">I45+I68</f>
        <v>4505</v>
      </c>
      <c r="J22" s="465">
        <f t="shared" si="349"/>
        <v>6043</v>
      </c>
      <c r="K22" s="301">
        <f t="shared" si="2"/>
        <v>5830</v>
      </c>
      <c r="L22" s="464">
        <f t="shared" ref="L22:M22" si="350">L45+L68</f>
        <v>2413</v>
      </c>
      <c r="M22" s="465">
        <f t="shared" si="350"/>
        <v>3417</v>
      </c>
      <c r="N22" s="301">
        <f t="shared" si="3"/>
        <v>7567</v>
      </c>
      <c r="O22" s="464">
        <f t="shared" ref="O22:P22" si="351">O45+O68</f>
        <v>3193</v>
      </c>
      <c r="P22" s="465">
        <f t="shared" si="351"/>
        <v>4374</v>
      </c>
      <c r="Q22" s="301">
        <f t="shared" si="4"/>
        <v>6721</v>
      </c>
      <c r="R22" s="464">
        <f t="shared" ref="R22:S22" si="352">R45+R68</f>
        <v>2741</v>
      </c>
      <c r="S22" s="465">
        <f t="shared" si="352"/>
        <v>3980</v>
      </c>
      <c r="T22" s="301">
        <f t="shared" si="5"/>
        <v>5158</v>
      </c>
      <c r="U22" s="464">
        <f t="shared" ref="U22:V22" si="353">U45+U68</f>
        <v>2225</v>
      </c>
      <c r="V22" s="465">
        <f t="shared" si="353"/>
        <v>2933</v>
      </c>
      <c r="W22" s="301">
        <f t="shared" si="6"/>
        <v>5402</v>
      </c>
      <c r="X22" s="464">
        <f t="shared" ref="X22:Y22" si="354">X45+X68</f>
        <v>2246</v>
      </c>
      <c r="Y22" s="465">
        <f t="shared" si="354"/>
        <v>3156</v>
      </c>
      <c r="Z22" s="301">
        <f t="shared" si="7"/>
        <v>5437</v>
      </c>
      <c r="AA22" s="464">
        <f t="shared" ref="AA22:AB22" si="355">AA45+AA68</f>
        <v>2209</v>
      </c>
      <c r="AB22" s="465">
        <f t="shared" si="355"/>
        <v>3228</v>
      </c>
      <c r="AC22" s="301">
        <f t="shared" si="23"/>
        <v>4143</v>
      </c>
      <c r="AD22" s="464">
        <f t="shared" ref="AD22:AE22" si="356">AD45+AD68</f>
        <v>1680</v>
      </c>
      <c r="AE22" s="465">
        <f t="shared" si="356"/>
        <v>2463</v>
      </c>
      <c r="AF22" s="301">
        <f t="shared" si="8"/>
        <v>8300</v>
      </c>
      <c r="AG22" s="464">
        <f t="shared" ref="AG22:AH22" si="357">AG45+AG68</f>
        <v>3545</v>
      </c>
      <c r="AH22" s="465">
        <f t="shared" si="357"/>
        <v>4755</v>
      </c>
      <c r="AI22" s="301">
        <f t="shared" si="9"/>
        <v>1807</v>
      </c>
      <c r="AJ22" s="464">
        <f t="shared" ref="AJ22:AK22" si="358">AJ45+AJ68</f>
        <v>793</v>
      </c>
      <c r="AK22" s="465">
        <f t="shared" si="358"/>
        <v>1014</v>
      </c>
      <c r="AL22" s="301">
        <f t="shared" si="10"/>
        <v>4000</v>
      </c>
      <c r="AM22" s="464">
        <f t="shared" ref="AM22:AN22" si="359">AM45+AM68</f>
        <v>1643</v>
      </c>
      <c r="AN22" s="465">
        <f t="shared" si="359"/>
        <v>2357</v>
      </c>
      <c r="AO22" s="301">
        <f t="shared" si="11"/>
        <v>1825</v>
      </c>
      <c r="AP22" s="464">
        <f t="shared" ref="AP22:AQ22" si="360">AP45+AP68</f>
        <v>735</v>
      </c>
      <c r="AQ22" s="465">
        <f t="shared" si="360"/>
        <v>1090</v>
      </c>
      <c r="AR22" s="301">
        <f t="shared" si="12"/>
        <v>1235</v>
      </c>
      <c r="AS22" s="464">
        <f t="shared" ref="AS22:AT22" si="361">AS45+AS68</f>
        <v>495</v>
      </c>
      <c r="AT22" s="465">
        <f t="shared" si="361"/>
        <v>740</v>
      </c>
      <c r="AU22" s="301">
        <f t="shared" si="13"/>
        <v>2698</v>
      </c>
      <c r="AV22" s="464">
        <f t="shared" ref="AV22:AW22" si="362">AV45+AV68</f>
        <v>1016</v>
      </c>
      <c r="AW22" s="465">
        <f t="shared" si="362"/>
        <v>1682</v>
      </c>
      <c r="AX22" s="301">
        <f t="shared" si="14"/>
        <v>2711</v>
      </c>
      <c r="AY22" s="464">
        <f t="shared" ref="AY22:AZ22" si="363">AY45+AY68</f>
        <v>1185</v>
      </c>
      <c r="AZ22" s="465">
        <f t="shared" si="363"/>
        <v>1526</v>
      </c>
      <c r="BA22" s="301">
        <f t="shared" si="15"/>
        <v>1784</v>
      </c>
      <c r="BB22" s="464">
        <f t="shared" ref="BB22:BC22" si="364">BB45+BB68</f>
        <v>750</v>
      </c>
      <c r="BC22" s="465">
        <f t="shared" si="364"/>
        <v>1034</v>
      </c>
      <c r="BD22" s="301">
        <f t="shared" si="16"/>
        <v>2448</v>
      </c>
      <c r="BE22" s="464">
        <f t="shared" ref="BE22:BF22" si="365">BE45+BE68</f>
        <v>1091</v>
      </c>
      <c r="BF22" s="465">
        <f t="shared" si="365"/>
        <v>1357</v>
      </c>
      <c r="BG22" s="301">
        <f t="shared" si="17"/>
        <v>3360</v>
      </c>
      <c r="BH22" s="464">
        <f t="shared" ref="BH22:BI22" si="366">BH45+BH68</f>
        <v>1339</v>
      </c>
      <c r="BI22" s="465">
        <f t="shared" si="366"/>
        <v>2021</v>
      </c>
      <c r="BJ22" s="301">
        <f t="shared" si="18"/>
        <v>3015</v>
      </c>
      <c r="BK22" s="464">
        <f t="shared" ref="BK22:BL22" si="367">BK45+BK68</f>
        <v>1282</v>
      </c>
      <c r="BL22" s="465">
        <f t="shared" si="367"/>
        <v>1733</v>
      </c>
      <c r="BM22" s="301">
        <f t="shared" si="45"/>
        <v>2119</v>
      </c>
      <c r="BN22" s="464">
        <f t="shared" ref="BN22:BO22" si="368">BN45+BN68</f>
        <v>885</v>
      </c>
      <c r="BO22" s="465">
        <f t="shared" si="368"/>
        <v>1234</v>
      </c>
      <c r="BP22" s="301">
        <f t="shared" si="20"/>
        <v>2624</v>
      </c>
      <c r="BQ22" s="464">
        <f t="shared" ref="BQ22:BR22" si="369">BQ45+BQ68</f>
        <v>1045</v>
      </c>
      <c r="BR22" s="465">
        <f t="shared" si="369"/>
        <v>1579</v>
      </c>
      <c r="BS22" s="301">
        <f t="shared" si="21"/>
        <v>458</v>
      </c>
      <c r="BT22" s="464">
        <f t="shared" ref="BT22:BU22" si="370">BT45+BT68</f>
        <v>203</v>
      </c>
      <c r="BU22" s="465">
        <f t="shared" si="370"/>
        <v>255</v>
      </c>
    </row>
    <row r="23" spans="1:82" ht="15" customHeight="1">
      <c r="A23" s="649" t="s">
        <v>19</v>
      </c>
      <c r="B23" s="301">
        <f t="shared" si="24"/>
        <v>91687</v>
      </c>
      <c r="C23" s="464">
        <f t="shared" si="22"/>
        <v>32835</v>
      </c>
      <c r="D23" s="465">
        <f t="shared" si="22"/>
        <v>58852</v>
      </c>
      <c r="E23" s="301">
        <f t="shared" si="0"/>
        <v>11161</v>
      </c>
      <c r="F23" s="464">
        <f t="shared" ref="F23:G23" si="371">F46+F69</f>
        <v>4176</v>
      </c>
      <c r="G23" s="465">
        <f t="shared" si="371"/>
        <v>6985</v>
      </c>
      <c r="H23" s="301">
        <f t="shared" si="1"/>
        <v>8832</v>
      </c>
      <c r="I23" s="464">
        <f t="shared" ref="I23:J23" si="372">I46+I69</f>
        <v>3027</v>
      </c>
      <c r="J23" s="465">
        <f t="shared" si="372"/>
        <v>5805</v>
      </c>
      <c r="K23" s="301">
        <f t="shared" si="2"/>
        <v>5374</v>
      </c>
      <c r="L23" s="464">
        <f t="shared" ref="L23:M23" si="373">L46+L69</f>
        <v>1875</v>
      </c>
      <c r="M23" s="465">
        <f t="shared" si="373"/>
        <v>3499</v>
      </c>
      <c r="N23" s="301">
        <f t="shared" si="3"/>
        <v>6478</v>
      </c>
      <c r="O23" s="464">
        <f t="shared" ref="O23:P23" si="374">O46+O69</f>
        <v>2403</v>
      </c>
      <c r="P23" s="465">
        <f t="shared" si="374"/>
        <v>4075</v>
      </c>
      <c r="Q23" s="301">
        <f t="shared" si="4"/>
        <v>5390</v>
      </c>
      <c r="R23" s="464">
        <f t="shared" ref="R23:S23" si="375">R46+R69</f>
        <v>1844</v>
      </c>
      <c r="S23" s="465">
        <f t="shared" si="375"/>
        <v>3546</v>
      </c>
      <c r="T23" s="301">
        <f t="shared" si="5"/>
        <v>4705</v>
      </c>
      <c r="U23" s="464">
        <f t="shared" ref="U23:V23" si="376">U46+U69</f>
        <v>1789</v>
      </c>
      <c r="V23" s="465">
        <f t="shared" si="376"/>
        <v>2916</v>
      </c>
      <c r="W23" s="301">
        <f t="shared" si="6"/>
        <v>4749</v>
      </c>
      <c r="X23" s="464">
        <f t="shared" ref="X23:Y23" si="377">X46+X69</f>
        <v>1668</v>
      </c>
      <c r="Y23" s="465">
        <f t="shared" si="377"/>
        <v>3081</v>
      </c>
      <c r="Z23" s="301">
        <f t="shared" si="7"/>
        <v>5529</v>
      </c>
      <c r="AA23" s="464">
        <f t="shared" ref="AA23:AB23" si="378">AA46+AA69</f>
        <v>1884</v>
      </c>
      <c r="AB23" s="465">
        <f t="shared" si="378"/>
        <v>3645</v>
      </c>
      <c r="AC23" s="301">
        <f t="shared" si="23"/>
        <v>3806</v>
      </c>
      <c r="AD23" s="464">
        <f t="shared" ref="AD23:AE23" si="379">AD46+AD69</f>
        <v>1375</v>
      </c>
      <c r="AE23" s="465">
        <f t="shared" si="379"/>
        <v>2431</v>
      </c>
      <c r="AF23" s="301">
        <f t="shared" si="8"/>
        <v>6701</v>
      </c>
      <c r="AG23" s="464">
        <f t="shared" ref="AG23:AH23" si="380">AG46+AG69</f>
        <v>2506</v>
      </c>
      <c r="AH23" s="465">
        <f t="shared" si="380"/>
        <v>4195</v>
      </c>
      <c r="AI23" s="301">
        <f t="shared" si="9"/>
        <v>1752</v>
      </c>
      <c r="AJ23" s="464">
        <f t="shared" ref="AJ23:AK23" si="381">AJ46+AJ69</f>
        <v>629</v>
      </c>
      <c r="AK23" s="465">
        <f t="shared" si="381"/>
        <v>1123</v>
      </c>
      <c r="AL23" s="301">
        <f t="shared" si="10"/>
        <v>4022</v>
      </c>
      <c r="AM23" s="464">
        <f t="shared" ref="AM23:AN23" si="382">AM46+AM69</f>
        <v>1437</v>
      </c>
      <c r="AN23" s="465">
        <f t="shared" si="382"/>
        <v>2585</v>
      </c>
      <c r="AO23" s="301">
        <f t="shared" si="11"/>
        <v>1667</v>
      </c>
      <c r="AP23" s="464">
        <f t="shared" ref="AP23:AQ23" si="383">AP46+AP69</f>
        <v>583</v>
      </c>
      <c r="AQ23" s="465">
        <f t="shared" si="383"/>
        <v>1084</v>
      </c>
      <c r="AR23" s="301">
        <f t="shared" si="12"/>
        <v>1186</v>
      </c>
      <c r="AS23" s="464">
        <f t="shared" ref="AS23:AT23" si="384">AS46+AS69</f>
        <v>448</v>
      </c>
      <c r="AT23" s="465">
        <f t="shared" si="384"/>
        <v>738</v>
      </c>
      <c r="AU23" s="301">
        <f t="shared" si="13"/>
        <v>2620</v>
      </c>
      <c r="AV23" s="464">
        <f t="shared" ref="AV23:AW23" si="385">AV46+AV69</f>
        <v>868</v>
      </c>
      <c r="AW23" s="465">
        <f t="shared" si="385"/>
        <v>1752</v>
      </c>
      <c r="AX23" s="301">
        <f t="shared" si="14"/>
        <v>2733</v>
      </c>
      <c r="AY23" s="464">
        <f t="shared" ref="AY23:AZ23" si="386">AY46+AY69</f>
        <v>954</v>
      </c>
      <c r="AZ23" s="465">
        <f t="shared" si="386"/>
        <v>1779</v>
      </c>
      <c r="BA23" s="301">
        <f t="shared" si="15"/>
        <v>1722</v>
      </c>
      <c r="BB23" s="464">
        <f t="shared" ref="BB23:BC23" si="387">BB46+BB69</f>
        <v>582</v>
      </c>
      <c r="BC23" s="465">
        <f t="shared" si="387"/>
        <v>1140</v>
      </c>
      <c r="BD23" s="301">
        <f t="shared" si="16"/>
        <v>2207</v>
      </c>
      <c r="BE23" s="464">
        <f t="shared" ref="BE23:BF23" si="388">BE46+BE69</f>
        <v>845</v>
      </c>
      <c r="BF23" s="465">
        <f t="shared" si="388"/>
        <v>1362</v>
      </c>
      <c r="BG23" s="301">
        <f t="shared" si="17"/>
        <v>3001</v>
      </c>
      <c r="BH23" s="464">
        <f t="shared" ref="BH23:BI23" si="389">BH46+BH69</f>
        <v>1044</v>
      </c>
      <c r="BI23" s="465">
        <f t="shared" si="389"/>
        <v>1957</v>
      </c>
      <c r="BJ23" s="301">
        <f t="shared" si="18"/>
        <v>3158</v>
      </c>
      <c r="BK23" s="464">
        <f t="shared" ref="BK23:BL23" si="390">BK46+BK69</f>
        <v>1173</v>
      </c>
      <c r="BL23" s="465">
        <f t="shared" si="390"/>
        <v>1985</v>
      </c>
      <c r="BM23" s="301">
        <f t="shared" si="45"/>
        <v>2093</v>
      </c>
      <c r="BN23" s="464">
        <f t="shared" ref="BN23:BO23" si="391">BN46+BN69</f>
        <v>763</v>
      </c>
      <c r="BO23" s="465">
        <f t="shared" si="391"/>
        <v>1330</v>
      </c>
      <c r="BP23" s="301">
        <f t="shared" si="20"/>
        <v>2462</v>
      </c>
      <c r="BQ23" s="464">
        <f t="shared" ref="BQ23:BR23" si="392">BQ46+BQ69</f>
        <v>821</v>
      </c>
      <c r="BR23" s="465">
        <f t="shared" si="392"/>
        <v>1641</v>
      </c>
      <c r="BS23" s="301">
        <f t="shared" si="21"/>
        <v>339</v>
      </c>
      <c r="BT23" s="464">
        <f t="shared" ref="BT23:BU23" si="393">BT46+BT69</f>
        <v>141</v>
      </c>
      <c r="BU23" s="465">
        <f t="shared" si="393"/>
        <v>198</v>
      </c>
    </row>
    <row r="24" spans="1:82" ht="15" customHeight="1">
      <c r="A24" s="649" t="s">
        <v>20</v>
      </c>
      <c r="B24" s="301">
        <f t="shared" si="24"/>
        <v>52243</v>
      </c>
      <c r="C24" s="464">
        <f t="shared" si="22"/>
        <v>15162</v>
      </c>
      <c r="D24" s="465">
        <f t="shared" si="22"/>
        <v>37081</v>
      </c>
      <c r="E24" s="301">
        <f t="shared" si="0"/>
        <v>5665</v>
      </c>
      <c r="F24" s="464">
        <f t="shared" ref="F24:G24" si="394">F47+F70</f>
        <v>1572</v>
      </c>
      <c r="G24" s="465">
        <f t="shared" si="394"/>
        <v>4093</v>
      </c>
      <c r="H24" s="301">
        <f t="shared" si="1"/>
        <v>5006</v>
      </c>
      <c r="I24" s="464">
        <f t="shared" ref="I24:J24" si="395">I47+I70</f>
        <v>1399</v>
      </c>
      <c r="J24" s="465">
        <f t="shared" si="395"/>
        <v>3607</v>
      </c>
      <c r="K24" s="301">
        <f t="shared" si="2"/>
        <v>3186</v>
      </c>
      <c r="L24" s="464">
        <f t="shared" ref="L24:M24" si="396">L47+L70</f>
        <v>943</v>
      </c>
      <c r="M24" s="465">
        <f t="shared" si="396"/>
        <v>2243</v>
      </c>
      <c r="N24" s="301">
        <f t="shared" si="3"/>
        <v>3716</v>
      </c>
      <c r="O24" s="464">
        <f t="shared" ref="O24:P24" si="397">O47+O70</f>
        <v>1143</v>
      </c>
      <c r="P24" s="465">
        <f t="shared" si="397"/>
        <v>2573</v>
      </c>
      <c r="Q24" s="301">
        <f t="shared" si="4"/>
        <v>3162</v>
      </c>
      <c r="R24" s="464">
        <f t="shared" ref="R24:S24" si="398">R47+R70</f>
        <v>872</v>
      </c>
      <c r="S24" s="465">
        <f t="shared" si="398"/>
        <v>2290</v>
      </c>
      <c r="T24" s="301">
        <f t="shared" si="5"/>
        <v>2545</v>
      </c>
      <c r="U24" s="464">
        <f t="shared" ref="U24:V24" si="399">U47+U70</f>
        <v>785</v>
      </c>
      <c r="V24" s="465">
        <f t="shared" si="399"/>
        <v>1760</v>
      </c>
      <c r="W24" s="301">
        <f t="shared" si="6"/>
        <v>2677</v>
      </c>
      <c r="X24" s="464">
        <f t="shared" ref="X24:Y24" si="400">X47+X70</f>
        <v>774</v>
      </c>
      <c r="Y24" s="465">
        <f t="shared" si="400"/>
        <v>1903</v>
      </c>
      <c r="Z24" s="301">
        <f t="shared" si="7"/>
        <v>3310</v>
      </c>
      <c r="AA24" s="464">
        <f t="shared" ref="AA24:AB24" si="401">AA47+AA70</f>
        <v>932</v>
      </c>
      <c r="AB24" s="465">
        <f t="shared" si="401"/>
        <v>2378</v>
      </c>
      <c r="AC24" s="301">
        <f t="shared" si="23"/>
        <v>2133</v>
      </c>
      <c r="AD24" s="464">
        <f t="shared" ref="AD24:AE24" si="402">AD47+AD70</f>
        <v>569</v>
      </c>
      <c r="AE24" s="465">
        <f t="shared" si="402"/>
        <v>1564</v>
      </c>
      <c r="AF24" s="301">
        <f t="shared" si="8"/>
        <v>3481</v>
      </c>
      <c r="AG24" s="464">
        <f t="shared" ref="AG24:AH24" si="403">AG47+AG70</f>
        <v>1087</v>
      </c>
      <c r="AH24" s="465">
        <f t="shared" si="403"/>
        <v>2394</v>
      </c>
      <c r="AI24" s="301">
        <f t="shared" si="9"/>
        <v>1038</v>
      </c>
      <c r="AJ24" s="464">
        <f t="shared" ref="AJ24:AK24" si="404">AJ47+AJ70</f>
        <v>327</v>
      </c>
      <c r="AK24" s="465">
        <f t="shared" si="404"/>
        <v>711</v>
      </c>
      <c r="AL24" s="301">
        <f t="shared" si="10"/>
        <v>2415</v>
      </c>
      <c r="AM24" s="464">
        <f t="shared" ref="AM24:AN24" si="405">AM47+AM70</f>
        <v>702</v>
      </c>
      <c r="AN24" s="465">
        <f t="shared" si="405"/>
        <v>1713</v>
      </c>
      <c r="AO24" s="301">
        <f t="shared" si="11"/>
        <v>932</v>
      </c>
      <c r="AP24" s="464">
        <f t="shared" ref="AP24:AQ24" si="406">AP47+AP70</f>
        <v>317</v>
      </c>
      <c r="AQ24" s="465">
        <f t="shared" si="406"/>
        <v>615</v>
      </c>
      <c r="AR24" s="301">
        <f t="shared" si="12"/>
        <v>632</v>
      </c>
      <c r="AS24" s="464">
        <f t="shared" ref="AS24:AT24" si="407">AS47+AS70</f>
        <v>170</v>
      </c>
      <c r="AT24" s="465">
        <f t="shared" si="407"/>
        <v>462</v>
      </c>
      <c r="AU24" s="301">
        <f t="shared" si="13"/>
        <v>1407</v>
      </c>
      <c r="AV24" s="464">
        <f t="shared" ref="AV24:AW24" si="408">AV47+AV70</f>
        <v>382</v>
      </c>
      <c r="AW24" s="465">
        <f t="shared" si="408"/>
        <v>1025</v>
      </c>
      <c r="AX24" s="301">
        <f t="shared" si="14"/>
        <v>1767</v>
      </c>
      <c r="AY24" s="464">
        <f t="shared" ref="AY24:AZ24" si="409">AY47+AY70</f>
        <v>496</v>
      </c>
      <c r="AZ24" s="465">
        <f t="shared" si="409"/>
        <v>1271</v>
      </c>
      <c r="BA24" s="301">
        <f t="shared" si="15"/>
        <v>1037</v>
      </c>
      <c r="BB24" s="464">
        <f t="shared" ref="BB24:BC24" si="410">BB47+BB70</f>
        <v>326</v>
      </c>
      <c r="BC24" s="465">
        <f t="shared" si="410"/>
        <v>711</v>
      </c>
      <c r="BD24" s="301">
        <f t="shared" si="16"/>
        <v>1402</v>
      </c>
      <c r="BE24" s="464">
        <f t="shared" ref="BE24:BF24" si="411">BE47+BE70</f>
        <v>379</v>
      </c>
      <c r="BF24" s="465">
        <f t="shared" si="411"/>
        <v>1023</v>
      </c>
      <c r="BG24" s="301">
        <f t="shared" si="17"/>
        <v>1740</v>
      </c>
      <c r="BH24" s="464">
        <f t="shared" ref="BH24:BI24" si="412">BH47+BH70</f>
        <v>510</v>
      </c>
      <c r="BI24" s="465">
        <f t="shared" si="412"/>
        <v>1230</v>
      </c>
      <c r="BJ24" s="301">
        <f t="shared" si="18"/>
        <v>2078</v>
      </c>
      <c r="BK24" s="464">
        <f t="shared" ref="BK24:BL24" si="413">BK47+BK70</f>
        <v>626</v>
      </c>
      <c r="BL24" s="465">
        <f t="shared" si="413"/>
        <v>1452</v>
      </c>
      <c r="BM24" s="301">
        <f t="shared" si="45"/>
        <v>1270</v>
      </c>
      <c r="BN24" s="464">
        <f t="shared" ref="BN24:BO24" si="414">BN47+BN70</f>
        <v>413</v>
      </c>
      <c r="BO24" s="465">
        <f t="shared" si="414"/>
        <v>857</v>
      </c>
      <c r="BP24" s="301">
        <f t="shared" si="20"/>
        <v>1461</v>
      </c>
      <c r="BQ24" s="464">
        <f t="shared" ref="BQ24:BR24" si="415">BQ47+BQ70</f>
        <v>368</v>
      </c>
      <c r="BR24" s="465">
        <f t="shared" si="415"/>
        <v>1093</v>
      </c>
      <c r="BS24" s="301">
        <f t="shared" si="21"/>
        <v>183</v>
      </c>
      <c r="BT24" s="464">
        <f t="shared" ref="BT24:BU24" si="416">BT47+BT70</f>
        <v>70</v>
      </c>
      <c r="BU24" s="465">
        <f t="shared" si="416"/>
        <v>113</v>
      </c>
    </row>
    <row r="25" spans="1:82" ht="15" customHeight="1">
      <c r="A25" s="649" t="s">
        <v>21</v>
      </c>
      <c r="B25" s="301">
        <f t="shared" si="24"/>
        <v>17526</v>
      </c>
      <c r="C25" s="464">
        <f t="shared" si="22"/>
        <v>3776</v>
      </c>
      <c r="D25" s="465">
        <f t="shared" si="22"/>
        <v>13750</v>
      </c>
      <c r="E25" s="301">
        <f t="shared" si="0"/>
        <v>2002</v>
      </c>
      <c r="F25" s="464">
        <f t="shared" ref="F25:G25" si="417">F48+F71</f>
        <v>366</v>
      </c>
      <c r="G25" s="465">
        <f t="shared" si="417"/>
        <v>1636</v>
      </c>
      <c r="H25" s="301">
        <f t="shared" si="1"/>
        <v>1650</v>
      </c>
      <c r="I25" s="464">
        <f t="shared" ref="I25:J25" si="418">I48+I71</f>
        <v>347</v>
      </c>
      <c r="J25" s="465">
        <f t="shared" si="418"/>
        <v>1303</v>
      </c>
      <c r="K25" s="301">
        <f t="shared" si="2"/>
        <v>1112</v>
      </c>
      <c r="L25" s="464">
        <f t="shared" ref="L25:M25" si="419">L48+L71</f>
        <v>259</v>
      </c>
      <c r="M25" s="465">
        <f t="shared" si="419"/>
        <v>853</v>
      </c>
      <c r="N25" s="301">
        <f t="shared" si="3"/>
        <v>1302</v>
      </c>
      <c r="O25" s="464">
        <f t="shared" ref="O25:P25" si="420">O48+O71</f>
        <v>291</v>
      </c>
      <c r="P25" s="465">
        <f t="shared" si="420"/>
        <v>1011</v>
      </c>
      <c r="Q25" s="301">
        <f t="shared" si="4"/>
        <v>1056</v>
      </c>
      <c r="R25" s="464">
        <f t="shared" ref="R25:S25" si="421">R48+R71</f>
        <v>209</v>
      </c>
      <c r="S25" s="465">
        <f t="shared" si="421"/>
        <v>847</v>
      </c>
      <c r="T25" s="301">
        <f t="shared" si="5"/>
        <v>928</v>
      </c>
      <c r="U25" s="464">
        <f t="shared" ref="U25:V25" si="422">U48+U71</f>
        <v>207</v>
      </c>
      <c r="V25" s="465">
        <f t="shared" si="422"/>
        <v>721</v>
      </c>
      <c r="W25" s="301">
        <f t="shared" si="6"/>
        <v>829</v>
      </c>
      <c r="X25" s="464">
        <f t="shared" ref="X25:Y25" si="423">X48+X71</f>
        <v>200</v>
      </c>
      <c r="Y25" s="465">
        <f t="shared" si="423"/>
        <v>629</v>
      </c>
      <c r="Z25" s="301">
        <f t="shared" si="7"/>
        <v>1122</v>
      </c>
      <c r="AA25" s="464">
        <f t="shared" ref="AA25:AB25" si="424">AA48+AA71</f>
        <v>218</v>
      </c>
      <c r="AB25" s="465">
        <f t="shared" si="424"/>
        <v>904</v>
      </c>
      <c r="AC25" s="301">
        <f t="shared" si="23"/>
        <v>709</v>
      </c>
      <c r="AD25" s="464">
        <f t="shared" ref="AD25:AE25" si="425">AD48+AD71</f>
        <v>153</v>
      </c>
      <c r="AE25" s="465">
        <f t="shared" si="425"/>
        <v>556</v>
      </c>
      <c r="AF25" s="301">
        <f t="shared" si="8"/>
        <v>1089</v>
      </c>
      <c r="AG25" s="464">
        <f t="shared" ref="AG25:AH25" si="426">AG48+AG71</f>
        <v>257</v>
      </c>
      <c r="AH25" s="465">
        <f t="shared" si="426"/>
        <v>832</v>
      </c>
      <c r="AI25" s="301">
        <f t="shared" si="9"/>
        <v>316</v>
      </c>
      <c r="AJ25" s="464">
        <f t="shared" ref="AJ25:AK25" si="427">AJ48+AJ71</f>
        <v>70</v>
      </c>
      <c r="AK25" s="465">
        <f t="shared" si="427"/>
        <v>246</v>
      </c>
      <c r="AL25" s="301">
        <f t="shared" si="10"/>
        <v>766</v>
      </c>
      <c r="AM25" s="464">
        <f t="shared" ref="AM25:AN25" si="428">AM48+AM71</f>
        <v>180</v>
      </c>
      <c r="AN25" s="465">
        <f t="shared" si="428"/>
        <v>586</v>
      </c>
      <c r="AO25" s="301">
        <f t="shared" si="11"/>
        <v>313</v>
      </c>
      <c r="AP25" s="464">
        <f t="shared" ref="AP25:AQ25" si="429">AP48+AP71</f>
        <v>80</v>
      </c>
      <c r="AQ25" s="465">
        <f t="shared" si="429"/>
        <v>233</v>
      </c>
      <c r="AR25" s="301">
        <f t="shared" si="12"/>
        <v>233</v>
      </c>
      <c r="AS25" s="464">
        <f t="shared" ref="AS25:AT25" si="430">AS48+AS71</f>
        <v>57</v>
      </c>
      <c r="AT25" s="465">
        <f t="shared" si="430"/>
        <v>176</v>
      </c>
      <c r="AU25" s="301">
        <f t="shared" si="13"/>
        <v>480</v>
      </c>
      <c r="AV25" s="464">
        <f t="shared" ref="AV25:AW25" si="431">AV48+AV71</f>
        <v>98</v>
      </c>
      <c r="AW25" s="465">
        <f t="shared" si="431"/>
        <v>382</v>
      </c>
      <c r="AX25" s="301">
        <f t="shared" si="14"/>
        <v>578</v>
      </c>
      <c r="AY25" s="464">
        <f t="shared" ref="AY25:AZ25" si="432">AY48+AY71</f>
        <v>112</v>
      </c>
      <c r="AZ25" s="465">
        <f t="shared" si="432"/>
        <v>466</v>
      </c>
      <c r="BA25" s="301">
        <f t="shared" si="15"/>
        <v>316</v>
      </c>
      <c r="BB25" s="464">
        <f t="shared" ref="BB25:BC25" si="433">BB48+BB71</f>
        <v>76</v>
      </c>
      <c r="BC25" s="465">
        <f t="shared" si="433"/>
        <v>240</v>
      </c>
      <c r="BD25" s="301">
        <f t="shared" si="16"/>
        <v>455</v>
      </c>
      <c r="BE25" s="464">
        <f t="shared" ref="BE25:BF25" si="434">BE48+BE71</f>
        <v>92</v>
      </c>
      <c r="BF25" s="465">
        <f t="shared" si="434"/>
        <v>363</v>
      </c>
      <c r="BG25" s="301">
        <f t="shared" si="17"/>
        <v>580</v>
      </c>
      <c r="BH25" s="464">
        <f t="shared" ref="BH25:BI25" si="435">BH48+BH71</f>
        <v>149</v>
      </c>
      <c r="BI25" s="465">
        <f t="shared" si="435"/>
        <v>431</v>
      </c>
      <c r="BJ25" s="301">
        <f t="shared" si="18"/>
        <v>609</v>
      </c>
      <c r="BK25" s="464">
        <f t="shared" ref="BK25:BL25" si="436">BK48+BK71</f>
        <v>117</v>
      </c>
      <c r="BL25" s="465">
        <f t="shared" si="436"/>
        <v>492</v>
      </c>
      <c r="BM25" s="301">
        <f t="shared" si="45"/>
        <v>415</v>
      </c>
      <c r="BN25" s="464">
        <f t="shared" ref="BN25:BO25" si="437">BN48+BN71</f>
        <v>110</v>
      </c>
      <c r="BO25" s="465">
        <f t="shared" si="437"/>
        <v>305</v>
      </c>
      <c r="BP25" s="301">
        <f t="shared" si="20"/>
        <v>601</v>
      </c>
      <c r="BQ25" s="464">
        <f t="shared" ref="BQ25:BR25" si="438">BQ48+BQ71</f>
        <v>113</v>
      </c>
      <c r="BR25" s="465">
        <f t="shared" si="438"/>
        <v>488</v>
      </c>
      <c r="BS25" s="301">
        <f t="shared" si="21"/>
        <v>65</v>
      </c>
      <c r="BT25" s="464">
        <f t="shared" ref="BT25:BU25" si="439">BT48+BT71</f>
        <v>15</v>
      </c>
      <c r="BU25" s="465">
        <f t="shared" si="439"/>
        <v>50</v>
      </c>
    </row>
    <row r="26" spans="1:82" ht="15" customHeight="1">
      <c r="A26" s="649" t="s">
        <v>22</v>
      </c>
      <c r="B26" s="301">
        <f t="shared" si="24"/>
        <v>3571</v>
      </c>
      <c r="C26" s="464">
        <f t="shared" si="22"/>
        <v>598</v>
      </c>
      <c r="D26" s="465">
        <f t="shared" si="22"/>
        <v>2973</v>
      </c>
      <c r="E26" s="301">
        <f t="shared" si="0"/>
        <v>409</v>
      </c>
      <c r="F26" s="464">
        <f t="shared" ref="F26:G26" si="440">F49+F72</f>
        <v>66</v>
      </c>
      <c r="G26" s="465">
        <f t="shared" si="440"/>
        <v>343</v>
      </c>
      <c r="H26" s="301">
        <f t="shared" si="1"/>
        <v>296</v>
      </c>
      <c r="I26" s="464">
        <f t="shared" ref="I26:J26" si="441">I49+I72</f>
        <v>48</v>
      </c>
      <c r="J26" s="465">
        <f t="shared" si="441"/>
        <v>248</v>
      </c>
      <c r="K26" s="301">
        <f t="shared" si="2"/>
        <v>208</v>
      </c>
      <c r="L26" s="464">
        <f t="shared" ref="L26:M26" si="442">L49+L72</f>
        <v>32</v>
      </c>
      <c r="M26" s="465">
        <f t="shared" si="442"/>
        <v>176</v>
      </c>
      <c r="N26" s="301">
        <f t="shared" si="3"/>
        <v>273</v>
      </c>
      <c r="O26" s="464">
        <f t="shared" ref="O26:P26" si="443">O49+O72</f>
        <v>49</v>
      </c>
      <c r="P26" s="465">
        <f t="shared" si="443"/>
        <v>224</v>
      </c>
      <c r="Q26" s="301">
        <f t="shared" si="4"/>
        <v>228</v>
      </c>
      <c r="R26" s="464">
        <f t="shared" ref="R26:S26" si="444">R49+R72</f>
        <v>35</v>
      </c>
      <c r="S26" s="465">
        <f t="shared" si="444"/>
        <v>193</v>
      </c>
      <c r="T26" s="301">
        <f t="shared" si="5"/>
        <v>184</v>
      </c>
      <c r="U26" s="464">
        <f t="shared" ref="U26:V26" si="445">U49+U72</f>
        <v>36</v>
      </c>
      <c r="V26" s="465">
        <f t="shared" si="445"/>
        <v>148</v>
      </c>
      <c r="W26" s="301">
        <f t="shared" si="6"/>
        <v>127</v>
      </c>
      <c r="X26" s="464">
        <f t="shared" ref="X26:Y26" si="446">X49+X72</f>
        <v>26</v>
      </c>
      <c r="Y26" s="465">
        <f t="shared" si="446"/>
        <v>101</v>
      </c>
      <c r="Z26" s="301">
        <f t="shared" si="7"/>
        <v>296</v>
      </c>
      <c r="AA26" s="464">
        <f t="shared" ref="AA26:AB26" si="447">AA49+AA72</f>
        <v>49</v>
      </c>
      <c r="AB26" s="465">
        <f t="shared" si="447"/>
        <v>247</v>
      </c>
      <c r="AC26" s="301">
        <f t="shared" si="23"/>
        <v>171</v>
      </c>
      <c r="AD26" s="464">
        <f t="shared" ref="AD26:AE26" si="448">AD49+AD72</f>
        <v>25</v>
      </c>
      <c r="AE26" s="465">
        <f t="shared" si="448"/>
        <v>146</v>
      </c>
      <c r="AF26" s="301">
        <f t="shared" si="8"/>
        <v>213</v>
      </c>
      <c r="AG26" s="464">
        <f t="shared" ref="AG26:AH26" si="449">AG49+AG72</f>
        <v>36</v>
      </c>
      <c r="AH26" s="465">
        <f t="shared" si="449"/>
        <v>177</v>
      </c>
      <c r="AI26" s="301">
        <f t="shared" si="9"/>
        <v>49</v>
      </c>
      <c r="AJ26" s="464">
        <f t="shared" ref="AJ26:AK26" si="450">AJ49+AJ72</f>
        <v>5</v>
      </c>
      <c r="AK26" s="465">
        <f t="shared" si="450"/>
        <v>44</v>
      </c>
      <c r="AL26" s="301">
        <f t="shared" si="10"/>
        <v>142</v>
      </c>
      <c r="AM26" s="464">
        <f t="shared" ref="AM26:AN26" si="451">AM49+AM72</f>
        <v>24</v>
      </c>
      <c r="AN26" s="465">
        <f t="shared" si="451"/>
        <v>118</v>
      </c>
      <c r="AO26" s="301">
        <f t="shared" si="11"/>
        <v>53</v>
      </c>
      <c r="AP26" s="464">
        <f t="shared" ref="AP26:AQ26" si="452">AP49+AP72</f>
        <v>6</v>
      </c>
      <c r="AQ26" s="465">
        <f t="shared" si="452"/>
        <v>47</v>
      </c>
      <c r="AR26" s="301">
        <f t="shared" si="12"/>
        <v>52</v>
      </c>
      <c r="AS26" s="464">
        <f t="shared" ref="AS26:AT26" si="453">AS49+AS72</f>
        <v>10</v>
      </c>
      <c r="AT26" s="465">
        <f t="shared" si="453"/>
        <v>42</v>
      </c>
      <c r="AU26" s="301">
        <f t="shared" si="13"/>
        <v>97</v>
      </c>
      <c r="AV26" s="464">
        <f t="shared" ref="AV26:AW26" si="454">AV49+AV72</f>
        <v>13</v>
      </c>
      <c r="AW26" s="465">
        <f t="shared" si="454"/>
        <v>84</v>
      </c>
      <c r="AX26" s="301">
        <f t="shared" si="14"/>
        <v>113</v>
      </c>
      <c r="AY26" s="464">
        <f t="shared" ref="AY26:AZ26" si="455">AY49+AY72</f>
        <v>26</v>
      </c>
      <c r="AZ26" s="465">
        <f t="shared" si="455"/>
        <v>87</v>
      </c>
      <c r="BA26" s="301">
        <f t="shared" si="15"/>
        <v>54</v>
      </c>
      <c r="BB26" s="464">
        <f t="shared" ref="BB26:BC26" si="456">BB49+BB72</f>
        <v>12</v>
      </c>
      <c r="BC26" s="465">
        <f t="shared" si="456"/>
        <v>42</v>
      </c>
      <c r="BD26" s="301">
        <f t="shared" si="16"/>
        <v>94</v>
      </c>
      <c r="BE26" s="464">
        <f t="shared" ref="BE26:BF26" si="457">BE49+BE72</f>
        <v>15</v>
      </c>
      <c r="BF26" s="465">
        <f t="shared" si="457"/>
        <v>79</v>
      </c>
      <c r="BG26" s="301">
        <f t="shared" si="17"/>
        <v>125</v>
      </c>
      <c r="BH26" s="464">
        <f t="shared" ref="BH26:BI26" si="458">BH49+BH72</f>
        <v>25</v>
      </c>
      <c r="BI26" s="465">
        <f t="shared" si="458"/>
        <v>100</v>
      </c>
      <c r="BJ26" s="301">
        <f t="shared" si="18"/>
        <v>132</v>
      </c>
      <c r="BK26" s="464">
        <f t="shared" ref="BK26:BL26" si="459">BK49+BK72</f>
        <v>29</v>
      </c>
      <c r="BL26" s="465">
        <f t="shared" si="459"/>
        <v>103</v>
      </c>
      <c r="BM26" s="301">
        <f t="shared" si="45"/>
        <v>115</v>
      </c>
      <c r="BN26" s="464">
        <f t="shared" ref="BN26:BO26" si="460">BN49+BN72</f>
        <v>16</v>
      </c>
      <c r="BO26" s="465">
        <f t="shared" si="460"/>
        <v>99</v>
      </c>
      <c r="BP26" s="301">
        <f t="shared" si="20"/>
        <v>123</v>
      </c>
      <c r="BQ26" s="464">
        <f t="shared" ref="BQ26:BR26" si="461">BQ49+BQ72</f>
        <v>10</v>
      </c>
      <c r="BR26" s="465">
        <f t="shared" si="461"/>
        <v>113</v>
      </c>
      <c r="BS26" s="301">
        <f t="shared" si="21"/>
        <v>17</v>
      </c>
      <c r="BT26" s="464">
        <f t="shared" ref="BT26:BU26" si="462">BT49+BT72</f>
        <v>5</v>
      </c>
      <c r="BU26" s="465">
        <f t="shared" si="462"/>
        <v>12</v>
      </c>
    </row>
    <row r="27" spans="1:82" ht="15" customHeight="1">
      <c r="A27" s="650" t="s">
        <v>3</v>
      </c>
      <c r="B27" s="302">
        <f>C27+D27</f>
        <v>580</v>
      </c>
      <c r="C27" s="466">
        <f t="shared" si="22"/>
        <v>60</v>
      </c>
      <c r="D27" s="467">
        <f t="shared" si="22"/>
        <v>520</v>
      </c>
      <c r="E27" s="302">
        <f t="shared" si="0"/>
        <v>63</v>
      </c>
      <c r="F27" s="466">
        <f t="shared" ref="F27:G27" si="463">F50+F73</f>
        <v>8</v>
      </c>
      <c r="G27" s="467">
        <f t="shared" si="463"/>
        <v>55</v>
      </c>
      <c r="H27" s="302">
        <f t="shared" si="1"/>
        <v>53</v>
      </c>
      <c r="I27" s="466">
        <f t="shared" ref="I27:J27" si="464">I50+I73</f>
        <v>5</v>
      </c>
      <c r="J27" s="467">
        <f t="shared" si="464"/>
        <v>48</v>
      </c>
      <c r="K27" s="302">
        <f t="shared" si="2"/>
        <v>35</v>
      </c>
      <c r="L27" s="466">
        <f t="shared" ref="L27:M27" si="465">L50+L73</f>
        <v>2</v>
      </c>
      <c r="M27" s="467">
        <f t="shared" si="465"/>
        <v>33</v>
      </c>
      <c r="N27" s="302">
        <f t="shared" si="3"/>
        <v>44</v>
      </c>
      <c r="O27" s="466">
        <f t="shared" ref="O27:P27" si="466">O50+O73</f>
        <v>8</v>
      </c>
      <c r="P27" s="467">
        <f t="shared" si="466"/>
        <v>36</v>
      </c>
      <c r="Q27" s="302">
        <f t="shared" si="4"/>
        <v>35</v>
      </c>
      <c r="R27" s="466">
        <f t="shared" ref="R27:S27" si="467">R50+R73</f>
        <v>2</v>
      </c>
      <c r="S27" s="467">
        <f t="shared" si="467"/>
        <v>33</v>
      </c>
      <c r="T27" s="302">
        <f t="shared" si="5"/>
        <v>46</v>
      </c>
      <c r="U27" s="466">
        <f t="shared" ref="U27:V27" si="468">U50+U73</f>
        <v>6</v>
      </c>
      <c r="V27" s="467">
        <f t="shared" si="468"/>
        <v>40</v>
      </c>
      <c r="W27" s="302">
        <f t="shared" si="6"/>
        <v>19</v>
      </c>
      <c r="X27" s="466">
        <f t="shared" ref="X27:Y27" si="469">X50+X73</f>
        <v>4</v>
      </c>
      <c r="Y27" s="467">
        <f t="shared" si="469"/>
        <v>15</v>
      </c>
      <c r="Z27" s="302">
        <f t="shared" si="7"/>
        <v>41</v>
      </c>
      <c r="AA27" s="466">
        <f t="shared" ref="AA27:AB27" si="470">AA50+AA73</f>
        <v>3</v>
      </c>
      <c r="AB27" s="467">
        <f t="shared" si="470"/>
        <v>38</v>
      </c>
      <c r="AC27" s="302">
        <f t="shared" si="23"/>
        <v>38</v>
      </c>
      <c r="AD27" s="466">
        <f t="shared" ref="AD27:AE27" si="471">AD50+AD73</f>
        <v>5</v>
      </c>
      <c r="AE27" s="467">
        <f t="shared" si="471"/>
        <v>33</v>
      </c>
      <c r="AF27" s="302">
        <f t="shared" si="8"/>
        <v>31</v>
      </c>
      <c r="AG27" s="466">
        <f t="shared" ref="AG27:AH27" si="472">AG50+AG73</f>
        <v>5</v>
      </c>
      <c r="AH27" s="467">
        <f t="shared" si="472"/>
        <v>26</v>
      </c>
      <c r="AI27" s="302">
        <f t="shared" si="9"/>
        <v>18</v>
      </c>
      <c r="AJ27" s="466">
        <f t="shared" ref="AJ27:AK27" si="473">AJ50+AJ73</f>
        <v>1</v>
      </c>
      <c r="AK27" s="467">
        <f t="shared" si="473"/>
        <v>17</v>
      </c>
      <c r="AL27" s="302">
        <f t="shared" si="10"/>
        <v>16</v>
      </c>
      <c r="AM27" s="466">
        <f t="shared" ref="AM27:AN27" si="474">AM50+AM73</f>
        <v>1</v>
      </c>
      <c r="AN27" s="467">
        <f t="shared" si="474"/>
        <v>15</v>
      </c>
      <c r="AO27" s="302">
        <f t="shared" si="11"/>
        <v>12</v>
      </c>
      <c r="AP27" s="466">
        <f t="shared" ref="AP27:AQ27" si="475">AP50+AP73</f>
        <v>1</v>
      </c>
      <c r="AQ27" s="467">
        <f t="shared" si="475"/>
        <v>11</v>
      </c>
      <c r="AR27" s="302">
        <f t="shared" si="12"/>
        <v>12</v>
      </c>
      <c r="AS27" s="466">
        <f t="shared" ref="AS27:AT27" si="476">AS50+AS73</f>
        <v>1</v>
      </c>
      <c r="AT27" s="467">
        <f t="shared" si="476"/>
        <v>11</v>
      </c>
      <c r="AU27" s="302">
        <f t="shared" si="13"/>
        <v>13</v>
      </c>
      <c r="AV27" s="466">
        <f t="shared" ref="AV27:AW27" si="477">AV50+AV73</f>
        <v>0</v>
      </c>
      <c r="AW27" s="467">
        <f t="shared" si="477"/>
        <v>13</v>
      </c>
      <c r="AX27" s="302">
        <f t="shared" si="14"/>
        <v>10</v>
      </c>
      <c r="AY27" s="466">
        <f t="shared" ref="AY27:AZ27" si="478">AY50+AY73</f>
        <v>0</v>
      </c>
      <c r="AZ27" s="467">
        <f t="shared" si="478"/>
        <v>10</v>
      </c>
      <c r="BA27" s="302">
        <f t="shared" si="15"/>
        <v>5</v>
      </c>
      <c r="BB27" s="466">
        <f t="shared" ref="BB27:BC27" si="479">BB50+BB73</f>
        <v>1</v>
      </c>
      <c r="BC27" s="467">
        <f t="shared" si="479"/>
        <v>4</v>
      </c>
      <c r="BD27" s="302">
        <f t="shared" si="16"/>
        <v>13</v>
      </c>
      <c r="BE27" s="466">
        <f t="shared" ref="BE27:BF27" si="480">BE50+BE73</f>
        <v>3</v>
      </c>
      <c r="BF27" s="467">
        <f t="shared" si="480"/>
        <v>10</v>
      </c>
      <c r="BG27" s="302">
        <f t="shared" si="17"/>
        <v>20</v>
      </c>
      <c r="BH27" s="466">
        <f t="shared" ref="BH27:BI27" si="481">BH50+BH73</f>
        <v>1</v>
      </c>
      <c r="BI27" s="467">
        <f t="shared" si="481"/>
        <v>19</v>
      </c>
      <c r="BJ27" s="302">
        <f t="shared" si="18"/>
        <v>24</v>
      </c>
      <c r="BK27" s="466">
        <f t="shared" ref="BK27:BL27" si="482">BK50+BK73</f>
        <v>1</v>
      </c>
      <c r="BL27" s="467">
        <f t="shared" si="482"/>
        <v>23</v>
      </c>
      <c r="BM27" s="302">
        <f t="shared" si="45"/>
        <v>20</v>
      </c>
      <c r="BN27" s="466">
        <f t="shared" ref="BN27:BO27" si="483">BN50+BN73</f>
        <v>1</v>
      </c>
      <c r="BO27" s="467">
        <f t="shared" si="483"/>
        <v>19</v>
      </c>
      <c r="BP27" s="302">
        <f t="shared" si="20"/>
        <v>12</v>
      </c>
      <c r="BQ27" s="466">
        <f t="shared" ref="BQ27:BR27" si="484">BQ50+BQ73</f>
        <v>1</v>
      </c>
      <c r="BR27" s="467">
        <f t="shared" si="484"/>
        <v>11</v>
      </c>
      <c r="BS27" s="302">
        <f t="shared" si="21"/>
        <v>0</v>
      </c>
      <c r="BT27" s="466">
        <f t="shared" ref="BT27:BU27" si="485">BT50+BT73</f>
        <v>0</v>
      </c>
      <c r="BU27" s="467">
        <f t="shared" si="485"/>
        <v>0</v>
      </c>
    </row>
    <row r="28" spans="1:82" ht="19.5" customHeight="1">
      <c r="A28" s="297" t="s">
        <v>115</v>
      </c>
      <c r="B28" s="48"/>
      <c r="C28" s="48"/>
      <c r="D28" s="48"/>
      <c r="E28" s="424"/>
      <c r="F28" s="48"/>
      <c r="G28" s="48"/>
      <c r="H28" s="424"/>
      <c r="I28" s="48"/>
      <c r="J28" s="48"/>
      <c r="K28" s="424"/>
      <c r="L28" s="48"/>
      <c r="M28" s="48"/>
      <c r="N28" s="424"/>
      <c r="O28" s="48"/>
      <c r="P28" s="48"/>
      <c r="Q28" s="424"/>
      <c r="R28" s="48"/>
      <c r="S28" s="48"/>
      <c r="T28" s="424"/>
      <c r="U28" s="48"/>
      <c r="V28" s="48"/>
      <c r="W28" s="424"/>
      <c r="X28" s="48"/>
      <c r="Y28" s="48"/>
      <c r="Z28" s="424"/>
      <c r="AA28" s="48"/>
      <c r="AB28" s="48"/>
      <c r="AC28" s="424"/>
      <c r="AD28" s="48"/>
      <c r="AE28" s="48"/>
      <c r="AF28" s="424"/>
      <c r="AG28" s="48"/>
      <c r="AH28" s="48"/>
      <c r="AI28" s="424"/>
      <c r="AJ28" s="48"/>
      <c r="AK28" s="48"/>
      <c r="AL28" s="424"/>
      <c r="AM28" s="48"/>
      <c r="AN28" s="48"/>
      <c r="AO28" s="424"/>
      <c r="AP28" s="48"/>
      <c r="AQ28" s="48"/>
      <c r="AR28" s="424"/>
      <c r="AS28" s="48"/>
      <c r="AT28" s="48"/>
      <c r="AU28" s="424"/>
      <c r="AV28" s="48"/>
      <c r="AW28" s="48"/>
      <c r="AX28" s="424"/>
      <c r="AY28" s="48"/>
      <c r="AZ28" s="48"/>
      <c r="BA28" s="424"/>
      <c r="BB28" s="48"/>
      <c r="BC28" s="48"/>
      <c r="BD28" s="424"/>
      <c r="BE28" s="48"/>
      <c r="BF28" s="48"/>
      <c r="BG28" s="424"/>
      <c r="BH28" s="48"/>
      <c r="BI28" s="48"/>
      <c r="BJ28" s="424"/>
      <c r="BK28" s="48"/>
      <c r="BL28" s="48"/>
      <c r="BM28" s="424"/>
      <c r="BN28" s="48"/>
      <c r="BO28" s="48"/>
      <c r="BP28" s="424"/>
      <c r="BQ28" s="48"/>
      <c r="BR28" s="48"/>
      <c r="BS28" s="424"/>
      <c r="BT28" s="48"/>
      <c r="BU28" s="48"/>
    </row>
    <row r="29" spans="1:82" ht="15" customHeight="1">
      <c r="A29" s="289" t="s">
        <v>5050</v>
      </c>
      <c r="B29" s="306">
        <f>SUM(B30:B50)</f>
        <v>2619641</v>
      </c>
      <c r="C29" s="306">
        <f t="shared" ref="C29:BN29" si="486">SUM(C30:C50)</f>
        <v>1320888</v>
      </c>
      <c r="D29" s="306">
        <f t="shared" si="486"/>
        <v>1298753</v>
      </c>
      <c r="E29" s="306">
        <f t="shared" si="486"/>
        <v>501691</v>
      </c>
      <c r="F29" s="306">
        <f t="shared" si="486"/>
        <v>254254</v>
      </c>
      <c r="G29" s="306">
        <f t="shared" si="486"/>
        <v>247437</v>
      </c>
      <c r="H29" s="306">
        <f t="shared" si="486"/>
        <v>251154</v>
      </c>
      <c r="I29" s="306">
        <f t="shared" si="486"/>
        <v>125698</v>
      </c>
      <c r="J29" s="306">
        <f t="shared" si="486"/>
        <v>125456</v>
      </c>
      <c r="K29" s="306">
        <f t="shared" si="486"/>
        <v>140078</v>
      </c>
      <c r="L29" s="306">
        <f t="shared" si="486"/>
        <v>70286</v>
      </c>
      <c r="M29" s="306">
        <f t="shared" si="486"/>
        <v>69792</v>
      </c>
      <c r="N29" s="306">
        <f t="shared" si="486"/>
        <v>156182</v>
      </c>
      <c r="O29" s="306">
        <f t="shared" si="486"/>
        <v>77242</v>
      </c>
      <c r="P29" s="306">
        <f t="shared" si="486"/>
        <v>78940</v>
      </c>
      <c r="Q29" s="306">
        <f>SUM(R29:S29)</f>
        <v>410412</v>
      </c>
      <c r="R29" s="306">
        <f t="shared" si="486"/>
        <v>211042</v>
      </c>
      <c r="S29" s="306">
        <f t="shared" si="486"/>
        <v>199370</v>
      </c>
      <c r="T29" s="306">
        <f t="shared" si="486"/>
        <v>101599</v>
      </c>
      <c r="U29" s="306">
        <f t="shared" si="486"/>
        <v>50426</v>
      </c>
      <c r="V29" s="306">
        <f t="shared" si="486"/>
        <v>51173</v>
      </c>
      <c r="W29" s="306">
        <f t="shared" si="486"/>
        <v>101552</v>
      </c>
      <c r="X29" s="306">
        <f t="shared" si="486"/>
        <v>51644</v>
      </c>
      <c r="Y29" s="306">
        <f t="shared" si="486"/>
        <v>49908</v>
      </c>
      <c r="Z29" s="306">
        <f t="shared" si="486"/>
        <v>95771</v>
      </c>
      <c r="AA29" s="306">
        <f t="shared" si="486"/>
        <v>47039</v>
      </c>
      <c r="AB29" s="306">
        <f t="shared" si="486"/>
        <v>48732</v>
      </c>
      <c r="AC29" s="306">
        <f t="shared" si="486"/>
        <v>72283</v>
      </c>
      <c r="AD29" s="306">
        <f t="shared" si="486"/>
        <v>35426</v>
      </c>
      <c r="AE29" s="306">
        <f t="shared" si="486"/>
        <v>36857</v>
      </c>
      <c r="AF29" s="306">
        <f t="shared" si="486"/>
        <v>267844</v>
      </c>
      <c r="AG29" s="306">
        <f t="shared" si="486"/>
        <v>134732</v>
      </c>
      <c r="AH29" s="306">
        <f t="shared" si="486"/>
        <v>133112</v>
      </c>
      <c r="AI29" s="306">
        <f t="shared" si="486"/>
        <v>23258</v>
      </c>
      <c r="AJ29" s="306">
        <f t="shared" si="486"/>
        <v>11894</v>
      </c>
      <c r="AK29" s="306">
        <f t="shared" si="486"/>
        <v>11364</v>
      </c>
      <c r="AL29" s="306">
        <f t="shared" si="486"/>
        <v>50560</v>
      </c>
      <c r="AM29" s="306">
        <f t="shared" si="486"/>
        <v>24809</v>
      </c>
      <c r="AN29" s="306">
        <f t="shared" si="486"/>
        <v>25751</v>
      </c>
      <c r="AO29" s="306">
        <f t="shared" si="486"/>
        <v>24538</v>
      </c>
      <c r="AP29" s="306">
        <f t="shared" si="486"/>
        <v>12281</v>
      </c>
      <c r="AQ29" s="306">
        <f t="shared" si="486"/>
        <v>12257</v>
      </c>
      <c r="AR29" s="306">
        <f t="shared" si="486"/>
        <v>16256</v>
      </c>
      <c r="AS29" s="306">
        <f t="shared" si="486"/>
        <v>8111</v>
      </c>
      <c r="AT29" s="306">
        <f t="shared" si="486"/>
        <v>8145</v>
      </c>
      <c r="AU29" s="306">
        <f>SUM(AU30:AU50)</f>
        <v>35166</v>
      </c>
      <c r="AV29" s="306">
        <f t="shared" si="486"/>
        <v>16744</v>
      </c>
      <c r="AW29" s="306">
        <f t="shared" si="486"/>
        <v>18422</v>
      </c>
      <c r="AX29" s="306">
        <f t="shared" si="486"/>
        <v>41781</v>
      </c>
      <c r="AY29" s="306">
        <f t="shared" si="486"/>
        <v>20576</v>
      </c>
      <c r="AZ29" s="306">
        <f t="shared" si="486"/>
        <v>21205</v>
      </c>
      <c r="BA29" s="306">
        <f t="shared" si="486"/>
        <v>30525</v>
      </c>
      <c r="BB29" s="306">
        <f t="shared" si="486"/>
        <v>15684</v>
      </c>
      <c r="BC29" s="306">
        <f t="shared" si="486"/>
        <v>14841</v>
      </c>
      <c r="BD29" s="306">
        <f t="shared" si="486"/>
        <v>42944</v>
      </c>
      <c r="BE29" s="306">
        <f t="shared" si="486"/>
        <v>22308</v>
      </c>
      <c r="BF29" s="306">
        <f t="shared" si="486"/>
        <v>20636</v>
      </c>
      <c r="BG29" s="306">
        <f t="shared" si="486"/>
        <v>113455</v>
      </c>
      <c r="BH29" s="306">
        <f t="shared" si="486"/>
        <v>59142</v>
      </c>
      <c r="BI29" s="306">
        <f t="shared" si="486"/>
        <v>54313</v>
      </c>
      <c r="BJ29" s="306">
        <f t="shared" si="486"/>
        <v>55538</v>
      </c>
      <c r="BK29" s="306">
        <f t="shared" si="486"/>
        <v>27308</v>
      </c>
      <c r="BL29" s="306">
        <f t="shared" si="486"/>
        <v>28230</v>
      </c>
      <c r="BM29" s="306">
        <f t="shared" si="486"/>
        <v>30594</v>
      </c>
      <c r="BN29" s="306">
        <f t="shared" si="486"/>
        <v>15469</v>
      </c>
      <c r="BO29" s="306">
        <f t="shared" ref="BO29:BU29" si="487">SUM(BO30:BO50)</f>
        <v>15125</v>
      </c>
      <c r="BP29" s="306">
        <f t="shared" si="487"/>
        <v>47483</v>
      </c>
      <c r="BQ29" s="306">
        <f t="shared" si="487"/>
        <v>23836</v>
      </c>
      <c r="BR29" s="306">
        <f t="shared" si="487"/>
        <v>23647</v>
      </c>
      <c r="BS29" s="306">
        <f t="shared" si="487"/>
        <v>8977</v>
      </c>
      <c r="BT29" s="306">
        <f t="shared" si="487"/>
        <v>4937</v>
      </c>
      <c r="BU29" s="306">
        <f t="shared" si="487"/>
        <v>4040</v>
      </c>
    </row>
    <row r="30" spans="1:82" ht="15" customHeight="1">
      <c r="A30" s="318" t="s">
        <v>174</v>
      </c>
      <c r="B30" s="300">
        <f>C30+D30</f>
        <v>70061</v>
      </c>
      <c r="C30" s="462">
        <f t="shared" ref="C30:C50" si="488">SUM(F30,I30,L30,O30,R30,U30,X30,AA30,AD30,AG30,AJ30,AM30,AP30,AS30,AV30,AY30,BB30,BE30,BH30,BK30,BN30,BQ30,BT30)</f>
        <v>36042</v>
      </c>
      <c r="D30" s="463">
        <f t="shared" ref="D30:D50" si="489">SUM(G30,J30,M30,P30,S30,V30,Y30,AB30,AE30,AH30,AK30,AN30,AQ30,AT30,AW30,AZ30,BC30,BF30,BI30,BL30,BO30,BR30,BU30)</f>
        <v>34019</v>
      </c>
      <c r="E30" s="300">
        <f t="shared" ref="E30:E50" si="490">F30+G30</f>
        <v>13873</v>
      </c>
      <c r="F30" s="462">
        <v>7150</v>
      </c>
      <c r="G30" s="308">
        <v>6723</v>
      </c>
      <c r="H30" s="300">
        <f t="shared" ref="H30:H50" si="491">I30+J30</f>
        <v>6050</v>
      </c>
      <c r="I30" s="462">
        <v>3125</v>
      </c>
      <c r="J30" s="308">
        <v>2925</v>
      </c>
      <c r="K30" s="300">
        <f t="shared" ref="K30:K50" si="492">L30+M30</f>
        <v>4229</v>
      </c>
      <c r="L30" s="462">
        <v>2201</v>
      </c>
      <c r="M30" s="308">
        <v>2028</v>
      </c>
      <c r="N30" s="300">
        <f t="shared" ref="N30:N50" si="493">O30+P30</f>
        <v>3970</v>
      </c>
      <c r="O30" s="462">
        <v>2048</v>
      </c>
      <c r="P30" s="308">
        <v>1922</v>
      </c>
      <c r="Q30" s="300">
        <f t="shared" ref="Q30:Q50" si="494">R30+S30</f>
        <v>14782</v>
      </c>
      <c r="R30" s="462">
        <v>7574</v>
      </c>
      <c r="S30" s="308">
        <v>7208</v>
      </c>
      <c r="T30" s="300">
        <f t="shared" ref="T30:T50" si="495">U30+V30</f>
        <v>2118</v>
      </c>
      <c r="U30" s="462">
        <v>1103</v>
      </c>
      <c r="V30" s="308">
        <v>1015</v>
      </c>
      <c r="W30" s="300">
        <f t="shared" ref="W30:W50" si="496">X30+Y30</f>
        <v>2590</v>
      </c>
      <c r="X30" s="462">
        <v>1319</v>
      </c>
      <c r="Y30" s="308">
        <v>1271</v>
      </c>
      <c r="Z30" s="300">
        <f t="shared" ref="Z30:Z50" si="497">AA30+AB30</f>
        <v>1919</v>
      </c>
      <c r="AA30" s="462">
        <v>998</v>
      </c>
      <c r="AB30" s="308">
        <v>921</v>
      </c>
      <c r="AC30" s="300">
        <f t="shared" ref="AC30:AC50" si="498">AD30+AE30</f>
        <v>1624</v>
      </c>
      <c r="AD30" s="462">
        <v>828</v>
      </c>
      <c r="AE30" s="308">
        <v>796</v>
      </c>
      <c r="AF30" s="300">
        <f t="shared" ref="AF30:AF50" si="499">AG30+AH30</f>
        <v>7843</v>
      </c>
      <c r="AG30" s="462">
        <v>4015</v>
      </c>
      <c r="AH30" s="308">
        <v>3828</v>
      </c>
      <c r="AI30" s="543">
        <f t="shared" ref="AI30:AI50" si="500">AJ30+AK30</f>
        <v>279</v>
      </c>
      <c r="AJ30" s="544">
        <v>146</v>
      </c>
      <c r="AK30" s="545">
        <v>133</v>
      </c>
      <c r="AL30" s="300">
        <f t="shared" ref="AL30:AL50" si="501">AM30+AN30</f>
        <v>889</v>
      </c>
      <c r="AM30" s="462">
        <v>477</v>
      </c>
      <c r="AN30" s="308">
        <v>412</v>
      </c>
      <c r="AO30" s="300">
        <f t="shared" ref="AO30:AO50" si="502">AP30+AQ30</f>
        <v>407</v>
      </c>
      <c r="AP30" s="462">
        <v>232</v>
      </c>
      <c r="AQ30" s="308">
        <v>175</v>
      </c>
      <c r="AR30" s="300">
        <f t="shared" ref="AR30:AR50" si="503">AS30+AT30</f>
        <v>270</v>
      </c>
      <c r="AS30" s="462">
        <v>137</v>
      </c>
      <c r="AT30" s="308">
        <v>133</v>
      </c>
      <c r="AU30" s="300">
        <f t="shared" ref="AU30:AU50" si="504">AV30+AW30</f>
        <v>611</v>
      </c>
      <c r="AV30" s="462">
        <v>295</v>
      </c>
      <c r="AW30" s="308">
        <v>316</v>
      </c>
      <c r="AX30" s="300">
        <f t="shared" ref="AX30:AX50" si="505">AY30+AZ30</f>
        <v>585</v>
      </c>
      <c r="AY30" s="462">
        <v>302</v>
      </c>
      <c r="AZ30" s="308">
        <v>283</v>
      </c>
      <c r="BA30" s="300">
        <f t="shared" ref="BA30:BA50" si="506">BB30+BC30</f>
        <v>529</v>
      </c>
      <c r="BB30" s="462">
        <v>268</v>
      </c>
      <c r="BC30" s="308">
        <v>261</v>
      </c>
      <c r="BD30" s="300">
        <f t="shared" ref="BD30:BD50" si="507">BE30+BF30</f>
        <v>920</v>
      </c>
      <c r="BE30" s="462">
        <v>464</v>
      </c>
      <c r="BF30" s="308">
        <v>456</v>
      </c>
      <c r="BG30" s="300">
        <f t="shared" ref="BG30:BG50" si="508">BH30+BI30</f>
        <v>3017</v>
      </c>
      <c r="BH30" s="462">
        <v>1544</v>
      </c>
      <c r="BI30" s="308">
        <v>1473</v>
      </c>
      <c r="BJ30" s="300">
        <f t="shared" ref="BJ30:BJ50" si="509">BK30+BL30</f>
        <v>1786</v>
      </c>
      <c r="BK30" s="462">
        <v>894</v>
      </c>
      <c r="BL30" s="308">
        <v>892</v>
      </c>
      <c r="BM30" s="300">
        <f>BN30+BO30</f>
        <v>493</v>
      </c>
      <c r="BN30" s="462">
        <v>246</v>
      </c>
      <c r="BO30" s="308">
        <v>247</v>
      </c>
      <c r="BP30" s="300">
        <f t="shared" ref="BP30:BP50" si="510">BQ30+BR30</f>
        <v>1121</v>
      </c>
      <c r="BQ30" s="462">
        <v>595</v>
      </c>
      <c r="BR30" s="308">
        <v>526</v>
      </c>
      <c r="BS30" s="300">
        <f t="shared" ref="BS30:BS50" si="511">BT30+BU30</f>
        <v>156</v>
      </c>
      <c r="BT30" s="462">
        <v>81</v>
      </c>
      <c r="BU30" s="308">
        <v>75</v>
      </c>
      <c r="BV30" s="27"/>
      <c r="BW30" s="27"/>
      <c r="BX30" s="27"/>
      <c r="BY30" s="27"/>
      <c r="BZ30" s="27"/>
      <c r="CA30" s="27"/>
      <c r="CB30" s="27"/>
      <c r="CC30" s="27"/>
      <c r="CD30" s="27"/>
    </row>
    <row r="31" spans="1:82" ht="15" customHeight="1">
      <c r="A31" s="319" t="s">
        <v>14</v>
      </c>
      <c r="B31" s="301">
        <f t="shared" ref="B31:B49" si="512">C31+D31</f>
        <v>104495</v>
      </c>
      <c r="C31" s="464">
        <f t="shared" si="488"/>
        <v>53857</v>
      </c>
      <c r="D31" s="465">
        <f t="shared" si="489"/>
        <v>50638</v>
      </c>
      <c r="E31" s="301">
        <f t="shared" si="490"/>
        <v>22660</v>
      </c>
      <c r="F31" s="464">
        <v>11787</v>
      </c>
      <c r="G31" s="309">
        <v>10873</v>
      </c>
      <c r="H31" s="301">
        <f t="shared" si="491"/>
        <v>8962</v>
      </c>
      <c r="I31" s="464">
        <v>4571</v>
      </c>
      <c r="J31" s="309">
        <v>4391</v>
      </c>
      <c r="K31" s="301">
        <f t="shared" si="492"/>
        <v>5591</v>
      </c>
      <c r="L31" s="464">
        <v>2870</v>
      </c>
      <c r="M31" s="309">
        <v>2721</v>
      </c>
      <c r="N31" s="301">
        <f t="shared" si="493"/>
        <v>5797</v>
      </c>
      <c r="O31" s="464">
        <v>3003</v>
      </c>
      <c r="P31" s="309">
        <v>2794</v>
      </c>
      <c r="Q31" s="301">
        <f t="shared" si="494"/>
        <v>22899</v>
      </c>
      <c r="R31" s="464">
        <v>11828</v>
      </c>
      <c r="S31" s="309">
        <v>11071</v>
      </c>
      <c r="T31" s="301">
        <f t="shared" si="495"/>
        <v>3504</v>
      </c>
      <c r="U31" s="464">
        <v>1824</v>
      </c>
      <c r="V31" s="309">
        <v>1680</v>
      </c>
      <c r="W31" s="301">
        <f t="shared" si="496"/>
        <v>2869</v>
      </c>
      <c r="X31" s="464">
        <v>1461</v>
      </c>
      <c r="Y31" s="309">
        <v>1408</v>
      </c>
      <c r="Z31" s="301">
        <f t="shared" si="497"/>
        <v>2893</v>
      </c>
      <c r="AA31" s="464">
        <v>1530</v>
      </c>
      <c r="AB31" s="309">
        <v>1363</v>
      </c>
      <c r="AC31" s="301">
        <f t="shared" si="498"/>
        <v>2210</v>
      </c>
      <c r="AD31" s="464">
        <v>1118</v>
      </c>
      <c r="AE31" s="309">
        <v>1092</v>
      </c>
      <c r="AF31" s="301">
        <f t="shared" si="499"/>
        <v>11460</v>
      </c>
      <c r="AG31" s="464">
        <v>5798</v>
      </c>
      <c r="AH31" s="309">
        <v>5662</v>
      </c>
      <c r="AI31" s="301">
        <f t="shared" si="500"/>
        <v>338</v>
      </c>
      <c r="AJ31" s="464">
        <v>191</v>
      </c>
      <c r="AK31" s="309">
        <v>147</v>
      </c>
      <c r="AL31" s="301">
        <f t="shared" si="501"/>
        <v>888</v>
      </c>
      <c r="AM31" s="464">
        <v>455</v>
      </c>
      <c r="AN31" s="309">
        <v>433</v>
      </c>
      <c r="AO31" s="301">
        <f t="shared" si="502"/>
        <v>492</v>
      </c>
      <c r="AP31" s="464">
        <v>243</v>
      </c>
      <c r="AQ31" s="309">
        <v>249</v>
      </c>
      <c r="AR31" s="301">
        <f t="shared" si="503"/>
        <v>379</v>
      </c>
      <c r="AS31" s="464">
        <v>199</v>
      </c>
      <c r="AT31" s="309">
        <v>180</v>
      </c>
      <c r="AU31" s="301">
        <f t="shared" si="504"/>
        <v>822</v>
      </c>
      <c r="AV31" s="464">
        <v>428</v>
      </c>
      <c r="AW31" s="309">
        <v>394</v>
      </c>
      <c r="AX31" s="301">
        <f t="shared" si="505"/>
        <v>804</v>
      </c>
      <c r="AY31" s="464">
        <v>414</v>
      </c>
      <c r="AZ31" s="309">
        <v>390</v>
      </c>
      <c r="BA31" s="301">
        <f t="shared" si="506"/>
        <v>741</v>
      </c>
      <c r="BB31" s="464">
        <v>391</v>
      </c>
      <c r="BC31" s="309">
        <v>350</v>
      </c>
      <c r="BD31" s="301">
        <f t="shared" si="507"/>
        <v>871</v>
      </c>
      <c r="BE31" s="464">
        <v>446</v>
      </c>
      <c r="BF31" s="309">
        <v>425</v>
      </c>
      <c r="BG31" s="301">
        <f t="shared" si="508"/>
        <v>5392</v>
      </c>
      <c r="BH31" s="464">
        <v>2785</v>
      </c>
      <c r="BI31" s="309">
        <v>2607</v>
      </c>
      <c r="BJ31" s="301">
        <f t="shared" si="509"/>
        <v>2548</v>
      </c>
      <c r="BK31" s="464">
        <v>1291</v>
      </c>
      <c r="BL31" s="309">
        <v>1257</v>
      </c>
      <c r="BM31" s="301">
        <f t="shared" ref="BM31:BM50" si="513">BN31+BO31</f>
        <v>683</v>
      </c>
      <c r="BN31" s="464">
        <v>367</v>
      </c>
      <c r="BO31" s="309">
        <v>316</v>
      </c>
      <c r="BP31" s="301">
        <f t="shared" si="510"/>
        <v>1478</v>
      </c>
      <c r="BQ31" s="464">
        <v>749</v>
      </c>
      <c r="BR31" s="309">
        <v>729</v>
      </c>
      <c r="BS31" s="301">
        <f t="shared" si="511"/>
        <v>214</v>
      </c>
      <c r="BT31" s="464">
        <v>108</v>
      </c>
      <c r="BU31" s="309">
        <v>106</v>
      </c>
      <c r="BV31" s="27"/>
      <c r="BW31" s="27"/>
      <c r="BX31" s="27"/>
      <c r="BY31" s="27"/>
      <c r="BZ31" s="27"/>
      <c r="CA31" s="27"/>
      <c r="CB31" s="27"/>
      <c r="CC31" s="27"/>
      <c r="CD31" s="27"/>
    </row>
    <row r="32" spans="1:82" ht="14.25" customHeight="1">
      <c r="A32" s="319" t="s">
        <v>4</v>
      </c>
      <c r="B32" s="301">
        <f t="shared" si="512"/>
        <v>111148</v>
      </c>
      <c r="C32" s="464">
        <f t="shared" si="488"/>
        <v>57769</v>
      </c>
      <c r="D32" s="465">
        <f t="shared" si="489"/>
        <v>53379</v>
      </c>
      <c r="E32" s="301">
        <f t="shared" si="490"/>
        <v>23549</v>
      </c>
      <c r="F32" s="464">
        <v>12207</v>
      </c>
      <c r="G32" s="309">
        <v>11342</v>
      </c>
      <c r="H32" s="301">
        <f t="shared" si="491"/>
        <v>9952</v>
      </c>
      <c r="I32" s="464">
        <v>5138</v>
      </c>
      <c r="J32" s="309">
        <v>4814</v>
      </c>
      <c r="K32" s="301">
        <f t="shared" si="492"/>
        <v>6002</v>
      </c>
      <c r="L32" s="464">
        <v>3173</v>
      </c>
      <c r="M32" s="309">
        <v>2829</v>
      </c>
      <c r="N32" s="301">
        <f t="shared" si="493"/>
        <v>6543</v>
      </c>
      <c r="O32" s="464">
        <v>3452</v>
      </c>
      <c r="P32" s="309">
        <v>3091</v>
      </c>
      <c r="Q32" s="301">
        <f t="shared" si="494"/>
        <v>22872</v>
      </c>
      <c r="R32" s="464">
        <v>11870</v>
      </c>
      <c r="S32" s="309">
        <v>11002</v>
      </c>
      <c r="T32" s="301">
        <f t="shared" si="495"/>
        <v>4220</v>
      </c>
      <c r="U32" s="464">
        <v>2124</v>
      </c>
      <c r="V32" s="309">
        <v>2096</v>
      </c>
      <c r="W32" s="301">
        <f t="shared" si="496"/>
        <v>3104</v>
      </c>
      <c r="X32" s="464">
        <v>1646</v>
      </c>
      <c r="Y32" s="309">
        <v>1458</v>
      </c>
      <c r="Z32" s="301">
        <f t="shared" si="497"/>
        <v>3480</v>
      </c>
      <c r="AA32" s="464">
        <v>1820</v>
      </c>
      <c r="AB32" s="309">
        <v>1660</v>
      </c>
      <c r="AC32" s="301">
        <f t="shared" si="498"/>
        <v>2550</v>
      </c>
      <c r="AD32" s="464">
        <v>1378</v>
      </c>
      <c r="AE32" s="309">
        <v>1172</v>
      </c>
      <c r="AF32" s="301">
        <f t="shared" si="499"/>
        <v>11465</v>
      </c>
      <c r="AG32" s="464">
        <v>5930</v>
      </c>
      <c r="AH32" s="309">
        <v>5535</v>
      </c>
      <c r="AI32" s="301">
        <f t="shared" si="500"/>
        <v>463</v>
      </c>
      <c r="AJ32" s="464">
        <v>260</v>
      </c>
      <c r="AK32" s="309">
        <v>203</v>
      </c>
      <c r="AL32" s="301">
        <f t="shared" si="501"/>
        <v>1036</v>
      </c>
      <c r="AM32" s="464">
        <v>548</v>
      </c>
      <c r="AN32" s="309">
        <v>488</v>
      </c>
      <c r="AO32" s="301">
        <f t="shared" si="502"/>
        <v>532</v>
      </c>
      <c r="AP32" s="464">
        <v>288</v>
      </c>
      <c r="AQ32" s="309">
        <v>244</v>
      </c>
      <c r="AR32" s="301">
        <f t="shared" si="503"/>
        <v>431</v>
      </c>
      <c r="AS32" s="464">
        <v>227</v>
      </c>
      <c r="AT32" s="309">
        <v>204</v>
      </c>
      <c r="AU32" s="301">
        <f t="shared" si="504"/>
        <v>956</v>
      </c>
      <c r="AV32" s="464">
        <v>490</v>
      </c>
      <c r="AW32" s="309">
        <v>466</v>
      </c>
      <c r="AX32" s="301">
        <f t="shared" si="505"/>
        <v>1028</v>
      </c>
      <c r="AY32" s="464">
        <v>511</v>
      </c>
      <c r="AZ32" s="309">
        <v>517</v>
      </c>
      <c r="BA32" s="301">
        <f t="shared" si="506"/>
        <v>899</v>
      </c>
      <c r="BB32" s="464">
        <v>459</v>
      </c>
      <c r="BC32" s="309">
        <v>440</v>
      </c>
      <c r="BD32" s="301">
        <f t="shared" si="507"/>
        <v>1080</v>
      </c>
      <c r="BE32" s="464">
        <v>555</v>
      </c>
      <c r="BF32" s="309">
        <v>525</v>
      </c>
      <c r="BG32" s="301">
        <f t="shared" si="508"/>
        <v>5762</v>
      </c>
      <c r="BH32" s="464">
        <v>2970</v>
      </c>
      <c r="BI32" s="309">
        <v>2792</v>
      </c>
      <c r="BJ32" s="301">
        <f t="shared" si="509"/>
        <v>2500</v>
      </c>
      <c r="BK32" s="464">
        <v>1289</v>
      </c>
      <c r="BL32" s="309">
        <v>1211</v>
      </c>
      <c r="BM32" s="301">
        <f t="shared" si="513"/>
        <v>838</v>
      </c>
      <c r="BN32" s="464">
        <v>440</v>
      </c>
      <c r="BO32" s="309">
        <v>398</v>
      </c>
      <c r="BP32" s="301">
        <f t="shared" si="510"/>
        <v>1671</v>
      </c>
      <c r="BQ32" s="464">
        <v>887</v>
      </c>
      <c r="BR32" s="309">
        <v>784</v>
      </c>
      <c r="BS32" s="301">
        <f t="shared" si="511"/>
        <v>215</v>
      </c>
      <c r="BT32" s="464">
        <v>107</v>
      </c>
      <c r="BU32" s="309">
        <v>108</v>
      </c>
      <c r="BV32" s="27"/>
      <c r="BW32" s="27"/>
      <c r="BX32" s="27"/>
      <c r="BY32" s="27"/>
      <c r="BZ32" s="27"/>
      <c r="CA32" s="27"/>
      <c r="CB32" s="27"/>
      <c r="CC32" s="27"/>
      <c r="CD32" s="27"/>
    </row>
    <row r="33" spans="1:82" ht="15" customHeight="1">
      <c r="A33" s="319" t="s">
        <v>5</v>
      </c>
      <c r="B33" s="301">
        <f t="shared" si="512"/>
        <v>109862</v>
      </c>
      <c r="C33" s="464">
        <f t="shared" si="488"/>
        <v>58439</v>
      </c>
      <c r="D33" s="465">
        <f t="shared" si="489"/>
        <v>51423</v>
      </c>
      <c r="E33" s="301">
        <f t="shared" si="490"/>
        <v>22306</v>
      </c>
      <c r="F33" s="464">
        <v>11875</v>
      </c>
      <c r="G33" s="309">
        <v>10431</v>
      </c>
      <c r="H33" s="301">
        <f t="shared" si="491"/>
        <v>10157</v>
      </c>
      <c r="I33" s="464">
        <v>5378</v>
      </c>
      <c r="J33" s="309">
        <v>4779</v>
      </c>
      <c r="K33" s="301">
        <f t="shared" si="492"/>
        <v>6353</v>
      </c>
      <c r="L33" s="464">
        <v>3570</v>
      </c>
      <c r="M33" s="309">
        <v>2783</v>
      </c>
      <c r="N33" s="301">
        <f t="shared" si="493"/>
        <v>6759</v>
      </c>
      <c r="O33" s="464">
        <v>3565</v>
      </c>
      <c r="P33" s="309">
        <v>3194</v>
      </c>
      <c r="Q33" s="301">
        <f t="shared" si="494"/>
        <v>20923</v>
      </c>
      <c r="R33" s="464">
        <v>10941</v>
      </c>
      <c r="S33" s="309">
        <v>9982</v>
      </c>
      <c r="T33" s="301">
        <f t="shared" si="495"/>
        <v>4290</v>
      </c>
      <c r="U33" s="464">
        <v>2337</v>
      </c>
      <c r="V33" s="309">
        <v>1953</v>
      </c>
      <c r="W33" s="301">
        <f t="shared" si="496"/>
        <v>3378</v>
      </c>
      <c r="X33" s="464">
        <v>1816</v>
      </c>
      <c r="Y33" s="309">
        <v>1562</v>
      </c>
      <c r="Z33" s="301">
        <f t="shared" si="497"/>
        <v>3940</v>
      </c>
      <c r="AA33" s="464">
        <v>2116</v>
      </c>
      <c r="AB33" s="309">
        <v>1824</v>
      </c>
      <c r="AC33" s="301">
        <f t="shared" si="498"/>
        <v>2969</v>
      </c>
      <c r="AD33" s="464">
        <v>1604</v>
      </c>
      <c r="AE33" s="309">
        <v>1365</v>
      </c>
      <c r="AF33" s="301">
        <f t="shared" si="499"/>
        <v>11421</v>
      </c>
      <c r="AG33" s="464">
        <v>5921</v>
      </c>
      <c r="AH33" s="309">
        <v>5500</v>
      </c>
      <c r="AI33" s="301">
        <f t="shared" si="500"/>
        <v>456</v>
      </c>
      <c r="AJ33" s="464">
        <v>236</v>
      </c>
      <c r="AK33" s="309">
        <v>220</v>
      </c>
      <c r="AL33" s="301">
        <f t="shared" si="501"/>
        <v>1117</v>
      </c>
      <c r="AM33" s="464">
        <v>591</v>
      </c>
      <c r="AN33" s="309">
        <v>526</v>
      </c>
      <c r="AO33" s="301">
        <f t="shared" si="502"/>
        <v>597</v>
      </c>
      <c r="AP33" s="464">
        <v>309</v>
      </c>
      <c r="AQ33" s="309">
        <v>288</v>
      </c>
      <c r="AR33" s="301">
        <f t="shared" si="503"/>
        <v>464</v>
      </c>
      <c r="AS33" s="464">
        <v>228</v>
      </c>
      <c r="AT33" s="309">
        <v>236</v>
      </c>
      <c r="AU33" s="301">
        <f t="shared" si="504"/>
        <v>1020</v>
      </c>
      <c r="AV33" s="464">
        <v>537</v>
      </c>
      <c r="AW33" s="309">
        <v>483</v>
      </c>
      <c r="AX33" s="301">
        <f t="shared" si="505"/>
        <v>1191</v>
      </c>
      <c r="AY33" s="464">
        <v>619</v>
      </c>
      <c r="AZ33" s="309">
        <v>572</v>
      </c>
      <c r="BA33" s="301">
        <f t="shared" si="506"/>
        <v>985</v>
      </c>
      <c r="BB33" s="464">
        <v>547</v>
      </c>
      <c r="BC33" s="309">
        <v>438</v>
      </c>
      <c r="BD33" s="301">
        <f t="shared" si="507"/>
        <v>1111</v>
      </c>
      <c r="BE33" s="464">
        <v>638</v>
      </c>
      <c r="BF33" s="309">
        <v>473</v>
      </c>
      <c r="BG33" s="301">
        <f t="shared" si="508"/>
        <v>5487</v>
      </c>
      <c r="BH33" s="464">
        <v>2944</v>
      </c>
      <c r="BI33" s="309">
        <v>2543</v>
      </c>
      <c r="BJ33" s="301">
        <f t="shared" si="509"/>
        <v>1967</v>
      </c>
      <c r="BK33" s="464">
        <v>1068</v>
      </c>
      <c r="BL33" s="309">
        <v>899</v>
      </c>
      <c r="BM33" s="301">
        <f t="shared" si="513"/>
        <v>921</v>
      </c>
      <c r="BN33" s="464">
        <v>495</v>
      </c>
      <c r="BO33" s="309">
        <v>426</v>
      </c>
      <c r="BP33" s="301">
        <f t="shared" si="510"/>
        <v>1835</v>
      </c>
      <c r="BQ33" s="464">
        <v>993</v>
      </c>
      <c r="BR33" s="309">
        <v>842</v>
      </c>
      <c r="BS33" s="301">
        <f t="shared" si="511"/>
        <v>215</v>
      </c>
      <c r="BT33" s="464">
        <v>111</v>
      </c>
      <c r="BU33" s="309">
        <v>104</v>
      </c>
      <c r="BV33" s="27"/>
      <c r="BW33" s="27"/>
      <c r="BX33" s="27"/>
      <c r="BY33" s="27"/>
      <c r="BZ33" s="27"/>
      <c r="CA33" s="27"/>
      <c r="CB33" s="27"/>
      <c r="CC33" s="27"/>
      <c r="CD33" s="27"/>
    </row>
    <row r="34" spans="1:82" ht="15" customHeight="1">
      <c r="A34" s="319" t="s">
        <v>6</v>
      </c>
      <c r="B34" s="301">
        <f t="shared" si="512"/>
        <v>135182</v>
      </c>
      <c r="C34" s="464">
        <f t="shared" si="488"/>
        <v>76092</v>
      </c>
      <c r="D34" s="465">
        <f t="shared" si="489"/>
        <v>59090</v>
      </c>
      <c r="E34" s="301">
        <f t="shared" si="490"/>
        <v>27159</v>
      </c>
      <c r="F34" s="464">
        <v>15456</v>
      </c>
      <c r="G34" s="309">
        <v>11703</v>
      </c>
      <c r="H34" s="301">
        <f t="shared" si="491"/>
        <v>12818</v>
      </c>
      <c r="I34" s="464">
        <v>7162</v>
      </c>
      <c r="J34" s="309">
        <v>5656</v>
      </c>
      <c r="K34" s="301">
        <f t="shared" si="492"/>
        <v>6891</v>
      </c>
      <c r="L34" s="464">
        <v>3798</v>
      </c>
      <c r="M34" s="309">
        <v>3093</v>
      </c>
      <c r="N34" s="301">
        <f t="shared" si="493"/>
        <v>7957</v>
      </c>
      <c r="O34" s="464">
        <v>4287</v>
      </c>
      <c r="P34" s="309">
        <v>3670</v>
      </c>
      <c r="Q34" s="301">
        <f t="shared" si="494"/>
        <v>25267</v>
      </c>
      <c r="R34" s="464">
        <v>14397</v>
      </c>
      <c r="S34" s="309">
        <v>10870</v>
      </c>
      <c r="T34" s="301">
        <f t="shared" si="495"/>
        <v>5045</v>
      </c>
      <c r="U34" s="464">
        <v>2886</v>
      </c>
      <c r="V34" s="309">
        <v>2159</v>
      </c>
      <c r="W34" s="301">
        <f t="shared" si="496"/>
        <v>4726</v>
      </c>
      <c r="X34" s="464">
        <v>2818</v>
      </c>
      <c r="Y34" s="309">
        <v>1908</v>
      </c>
      <c r="Z34" s="301">
        <f t="shared" si="497"/>
        <v>4330</v>
      </c>
      <c r="AA34" s="464">
        <v>2478</v>
      </c>
      <c r="AB34" s="309">
        <v>1852</v>
      </c>
      <c r="AC34" s="301">
        <f t="shared" si="498"/>
        <v>3582</v>
      </c>
      <c r="AD34" s="464">
        <v>1979</v>
      </c>
      <c r="AE34" s="309">
        <v>1603</v>
      </c>
      <c r="AF34" s="301">
        <f t="shared" si="499"/>
        <v>17808</v>
      </c>
      <c r="AG34" s="464">
        <v>9429</v>
      </c>
      <c r="AH34" s="309">
        <v>8379</v>
      </c>
      <c r="AI34" s="301">
        <f t="shared" si="500"/>
        <v>654</v>
      </c>
      <c r="AJ34" s="464">
        <v>383</v>
      </c>
      <c r="AK34" s="309">
        <v>271</v>
      </c>
      <c r="AL34" s="301">
        <f t="shared" si="501"/>
        <v>1366</v>
      </c>
      <c r="AM34" s="464">
        <v>789</v>
      </c>
      <c r="AN34" s="309">
        <v>577</v>
      </c>
      <c r="AO34" s="301">
        <f t="shared" si="502"/>
        <v>742</v>
      </c>
      <c r="AP34" s="464">
        <v>418</v>
      </c>
      <c r="AQ34" s="309">
        <v>324</v>
      </c>
      <c r="AR34" s="301">
        <f t="shared" si="503"/>
        <v>539</v>
      </c>
      <c r="AS34" s="464">
        <v>320</v>
      </c>
      <c r="AT34" s="309">
        <v>219</v>
      </c>
      <c r="AU34" s="301">
        <f t="shared" si="504"/>
        <v>1103</v>
      </c>
      <c r="AV34" s="464">
        <v>628</v>
      </c>
      <c r="AW34" s="309">
        <v>475</v>
      </c>
      <c r="AX34" s="301">
        <f t="shared" si="505"/>
        <v>1296</v>
      </c>
      <c r="AY34" s="464">
        <v>764</v>
      </c>
      <c r="AZ34" s="309">
        <v>532</v>
      </c>
      <c r="BA34" s="301">
        <f t="shared" si="506"/>
        <v>1200</v>
      </c>
      <c r="BB34" s="464">
        <v>700</v>
      </c>
      <c r="BC34" s="309">
        <v>500</v>
      </c>
      <c r="BD34" s="301">
        <f t="shared" si="507"/>
        <v>1479</v>
      </c>
      <c r="BE34" s="464">
        <v>879</v>
      </c>
      <c r="BF34" s="309">
        <v>600</v>
      </c>
      <c r="BG34" s="301">
        <f t="shared" si="508"/>
        <v>5795</v>
      </c>
      <c r="BH34" s="464">
        <v>3401</v>
      </c>
      <c r="BI34" s="309">
        <v>2394</v>
      </c>
      <c r="BJ34" s="301">
        <f t="shared" si="509"/>
        <v>1963</v>
      </c>
      <c r="BK34" s="464">
        <v>1118</v>
      </c>
      <c r="BL34" s="309">
        <v>845</v>
      </c>
      <c r="BM34" s="301">
        <f t="shared" si="513"/>
        <v>952</v>
      </c>
      <c r="BN34" s="464">
        <v>570</v>
      </c>
      <c r="BO34" s="309">
        <v>382</v>
      </c>
      <c r="BP34" s="301">
        <f t="shared" si="510"/>
        <v>2129</v>
      </c>
      <c r="BQ34" s="464">
        <v>1207</v>
      </c>
      <c r="BR34" s="309">
        <v>922</v>
      </c>
      <c r="BS34" s="301">
        <f t="shared" si="511"/>
        <v>381</v>
      </c>
      <c r="BT34" s="464">
        <v>225</v>
      </c>
      <c r="BU34" s="309">
        <v>156</v>
      </c>
      <c r="BV34" s="27"/>
      <c r="BW34" s="27"/>
      <c r="BX34" s="27"/>
      <c r="BY34" s="27"/>
      <c r="BZ34" s="27"/>
      <c r="CA34" s="27"/>
      <c r="CB34" s="27"/>
      <c r="CC34" s="27"/>
      <c r="CD34" s="27"/>
    </row>
    <row r="35" spans="1:82" ht="15" customHeight="1">
      <c r="A35" s="319" t="s">
        <v>7</v>
      </c>
      <c r="B35" s="301">
        <f t="shared" si="512"/>
        <v>135702</v>
      </c>
      <c r="C35" s="464">
        <f t="shared" si="488"/>
        <v>77730</v>
      </c>
      <c r="D35" s="465">
        <f t="shared" si="489"/>
        <v>57972</v>
      </c>
      <c r="E35" s="301">
        <f t="shared" si="490"/>
        <v>28279</v>
      </c>
      <c r="F35" s="464">
        <v>16569</v>
      </c>
      <c r="G35" s="309">
        <v>11710</v>
      </c>
      <c r="H35" s="301">
        <f t="shared" si="491"/>
        <v>12334</v>
      </c>
      <c r="I35" s="464">
        <v>7039</v>
      </c>
      <c r="J35" s="309">
        <v>5295</v>
      </c>
      <c r="K35" s="301">
        <f t="shared" si="492"/>
        <v>6892</v>
      </c>
      <c r="L35" s="464">
        <v>3942</v>
      </c>
      <c r="M35" s="309">
        <v>2950</v>
      </c>
      <c r="N35" s="301">
        <f t="shared" si="493"/>
        <v>7965</v>
      </c>
      <c r="O35" s="464">
        <v>4357</v>
      </c>
      <c r="P35" s="309">
        <v>3608</v>
      </c>
      <c r="Q35" s="301">
        <f t="shared" si="494"/>
        <v>28026</v>
      </c>
      <c r="R35" s="464">
        <v>15619</v>
      </c>
      <c r="S35" s="309">
        <v>12407</v>
      </c>
      <c r="T35" s="301">
        <f t="shared" si="495"/>
        <v>4227</v>
      </c>
      <c r="U35" s="464">
        <v>2506</v>
      </c>
      <c r="V35" s="309">
        <v>1721</v>
      </c>
      <c r="W35" s="301">
        <f t="shared" si="496"/>
        <v>4704</v>
      </c>
      <c r="X35" s="464">
        <v>2748</v>
      </c>
      <c r="Y35" s="309">
        <v>1956</v>
      </c>
      <c r="Z35" s="301">
        <f t="shared" si="497"/>
        <v>3289</v>
      </c>
      <c r="AA35" s="464">
        <v>1915</v>
      </c>
      <c r="AB35" s="309">
        <v>1374</v>
      </c>
      <c r="AC35" s="301">
        <f t="shared" si="498"/>
        <v>2827</v>
      </c>
      <c r="AD35" s="464">
        <v>1583</v>
      </c>
      <c r="AE35" s="309">
        <v>1244</v>
      </c>
      <c r="AF35" s="301">
        <f t="shared" si="499"/>
        <v>17901</v>
      </c>
      <c r="AG35" s="464">
        <v>10129</v>
      </c>
      <c r="AH35" s="309">
        <v>7772</v>
      </c>
      <c r="AI35" s="301">
        <f t="shared" si="500"/>
        <v>723</v>
      </c>
      <c r="AJ35" s="464">
        <v>439</v>
      </c>
      <c r="AK35" s="309">
        <v>284</v>
      </c>
      <c r="AL35" s="301">
        <f t="shared" si="501"/>
        <v>1402</v>
      </c>
      <c r="AM35" s="464">
        <v>811</v>
      </c>
      <c r="AN35" s="309">
        <v>591</v>
      </c>
      <c r="AO35" s="301">
        <f t="shared" si="502"/>
        <v>812</v>
      </c>
      <c r="AP35" s="464">
        <v>519</v>
      </c>
      <c r="AQ35" s="309">
        <v>293</v>
      </c>
      <c r="AR35" s="301">
        <f t="shared" si="503"/>
        <v>504</v>
      </c>
      <c r="AS35" s="464">
        <v>276</v>
      </c>
      <c r="AT35" s="309">
        <v>228</v>
      </c>
      <c r="AU35" s="301">
        <f t="shared" si="504"/>
        <v>1084</v>
      </c>
      <c r="AV35" s="464">
        <v>657</v>
      </c>
      <c r="AW35" s="309">
        <v>427</v>
      </c>
      <c r="AX35" s="301">
        <f t="shared" si="505"/>
        <v>1198</v>
      </c>
      <c r="AY35" s="464">
        <v>701</v>
      </c>
      <c r="AZ35" s="309">
        <v>497</v>
      </c>
      <c r="BA35" s="301">
        <f t="shared" si="506"/>
        <v>1055</v>
      </c>
      <c r="BB35" s="464">
        <v>608</v>
      </c>
      <c r="BC35" s="309">
        <v>447</v>
      </c>
      <c r="BD35" s="301">
        <f t="shared" si="507"/>
        <v>1627</v>
      </c>
      <c r="BE35" s="464">
        <v>993</v>
      </c>
      <c r="BF35" s="309">
        <v>634</v>
      </c>
      <c r="BG35" s="301">
        <f t="shared" si="508"/>
        <v>5574</v>
      </c>
      <c r="BH35" s="464">
        <v>3166</v>
      </c>
      <c r="BI35" s="309">
        <v>2408</v>
      </c>
      <c r="BJ35" s="301">
        <f t="shared" si="509"/>
        <v>1964</v>
      </c>
      <c r="BK35" s="464">
        <v>1107</v>
      </c>
      <c r="BL35" s="309">
        <v>857</v>
      </c>
      <c r="BM35" s="301">
        <f t="shared" si="513"/>
        <v>823</v>
      </c>
      <c r="BN35" s="464">
        <v>499</v>
      </c>
      <c r="BO35" s="309">
        <v>324</v>
      </c>
      <c r="BP35" s="301">
        <f t="shared" si="510"/>
        <v>2030</v>
      </c>
      <c r="BQ35" s="464">
        <v>1243</v>
      </c>
      <c r="BR35" s="309">
        <v>787</v>
      </c>
      <c r="BS35" s="301">
        <f t="shared" si="511"/>
        <v>462</v>
      </c>
      <c r="BT35" s="464">
        <v>304</v>
      </c>
      <c r="BU35" s="309">
        <v>158</v>
      </c>
      <c r="BV35" s="27"/>
      <c r="BW35" s="27"/>
      <c r="BX35" s="27"/>
      <c r="BY35" s="27"/>
      <c r="BZ35" s="27"/>
      <c r="CA35" s="27"/>
      <c r="CB35" s="27"/>
      <c r="CC35" s="27"/>
      <c r="CD35" s="27"/>
    </row>
    <row r="36" spans="1:82" ht="15" customHeight="1">
      <c r="A36" s="319" t="s">
        <v>8</v>
      </c>
      <c r="B36" s="301">
        <f t="shared" si="512"/>
        <v>127721</v>
      </c>
      <c r="C36" s="464">
        <f t="shared" si="488"/>
        <v>70296</v>
      </c>
      <c r="D36" s="465">
        <f t="shared" si="489"/>
        <v>57425</v>
      </c>
      <c r="E36" s="301">
        <f t="shared" si="490"/>
        <v>26025</v>
      </c>
      <c r="F36" s="464">
        <v>14465</v>
      </c>
      <c r="G36" s="309">
        <v>11560</v>
      </c>
      <c r="H36" s="301">
        <f t="shared" si="491"/>
        <v>11499</v>
      </c>
      <c r="I36" s="464">
        <v>6305</v>
      </c>
      <c r="J36" s="309">
        <v>5194</v>
      </c>
      <c r="K36" s="301">
        <f t="shared" si="492"/>
        <v>6663</v>
      </c>
      <c r="L36" s="464">
        <v>3594</v>
      </c>
      <c r="M36" s="309">
        <v>3069</v>
      </c>
      <c r="N36" s="301">
        <f t="shared" si="493"/>
        <v>6918</v>
      </c>
      <c r="O36" s="464">
        <v>3731</v>
      </c>
      <c r="P36" s="309">
        <v>3187</v>
      </c>
      <c r="Q36" s="301">
        <f t="shared" si="494"/>
        <v>28619</v>
      </c>
      <c r="R36" s="464">
        <v>15584</v>
      </c>
      <c r="S36" s="309">
        <v>13035</v>
      </c>
      <c r="T36" s="301">
        <f t="shared" si="495"/>
        <v>3690</v>
      </c>
      <c r="U36" s="464">
        <v>2097</v>
      </c>
      <c r="V36" s="309">
        <v>1593</v>
      </c>
      <c r="W36" s="301">
        <f t="shared" si="496"/>
        <v>4351</v>
      </c>
      <c r="X36" s="464">
        <v>2375</v>
      </c>
      <c r="Y36" s="309">
        <v>1976</v>
      </c>
      <c r="Z36" s="301">
        <f t="shared" si="497"/>
        <v>3086</v>
      </c>
      <c r="AA36" s="464">
        <v>1663</v>
      </c>
      <c r="AB36" s="309">
        <v>1423</v>
      </c>
      <c r="AC36" s="301">
        <f t="shared" si="498"/>
        <v>2402</v>
      </c>
      <c r="AD36" s="464">
        <v>1300</v>
      </c>
      <c r="AE36" s="309">
        <v>1102</v>
      </c>
      <c r="AF36" s="301">
        <f t="shared" si="499"/>
        <v>15786</v>
      </c>
      <c r="AG36" s="464">
        <v>8738</v>
      </c>
      <c r="AH36" s="309">
        <v>7048</v>
      </c>
      <c r="AI36" s="301">
        <f t="shared" si="500"/>
        <v>583</v>
      </c>
      <c r="AJ36" s="464">
        <v>358</v>
      </c>
      <c r="AK36" s="309">
        <v>225</v>
      </c>
      <c r="AL36" s="301">
        <f t="shared" si="501"/>
        <v>1396</v>
      </c>
      <c r="AM36" s="464">
        <v>797</v>
      </c>
      <c r="AN36" s="309">
        <v>599</v>
      </c>
      <c r="AO36" s="301">
        <f t="shared" si="502"/>
        <v>739</v>
      </c>
      <c r="AP36" s="464">
        <v>467</v>
      </c>
      <c r="AQ36" s="309">
        <v>272</v>
      </c>
      <c r="AR36" s="301">
        <f t="shared" si="503"/>
        <v>465</v>
      </c>
      <c r="AS36" s="464">
        <v>263</v>
      </c>
      <c r="AT36" s="309">
        <v>202</v>
      </c>
      <c r="AU36" s="301">
        <f t="shared" si="504"/>
        <v>928</v>
      </c>
      <c r="AV36" s="464">
        <v>498</v>
      </c>
      <c r="AW36" s="309">
        <v>430</v>
      </c>
      <c r="AX36" s="301">
        <f t="shared" si="505"/>
        <v>1122</v>
      </c>
      <c r="AY36" s="464">
        <v>616</v>
      </c>
      <c r="AZ36" s="309">
        <v>506</v>
      </c>
      <c r="BA36" s="301">
        <f t="shared" si="506"/>
        <v>897</v>
      </c>
      <c r="BB36" s="464">
        <v>498</v>
      </c>
      <c r="BC36" s="309">
        <v>399</v>
      </c>
      <c r="BD36" s="301">
        <f t="shared" si="507"/>
        <v>1493</v>
      </c>
      <c r="BE36" s="464">
        <v>844</v>
      </c>
      <c r="BF36" s="309">
        <v>649</v>
      </c>
      <c r="BG36" s="301">
        <f t="shared" si="508"/>
        <v>5732</v>
      </c>
      <c r="BH36" s="464">
        <v>3145</v>
      </c>
      <c r="BI36" s="309">
        <v>2587</v>
      </c>
      <c r="BJ36" s="301">
        <f t="shared" si="509"/>
        <v>2267</v>
      </c>
      <c r="BK36" s="464">
        <v>1171</v>
      </c>
      <c r="BL36" s="309">
        <v>1096</v>
      </c>
      <c r="BM36" s="301">
        <f t="shared" si="513"/>
        <v>736</v>
      </c>
      <c r="BN36" s="464">
        <v>428</v>
      </c>
      <c r="BO36" s="309">
        <v>308</v>
      </c>
      <c r="BP36" s="301">
        <f t="shared" si="510"/>
        <v>1956</v>
      </c>
      <c r="BQ36" s="464">
        <v>1139</v>
      </c>
      <c r="BR36" s="309">
        <v>817</v>
      </c>
      <c r="BS36" s="301">
        <f t="shared" si="511"/>
        <v>368</v>
      </c>
      <c r="BT36" s="464">
        <v>220</v>
      </c>
      <c r="BU36" s="309">
        <v>148</v>
      </c>
      <c r="BV36" s="27"/>
      <c r="BW36" s="27"/>
      <c r="BX36" s="27"/>
      <c r="BY36" s="27"/>
      <c r="BZ36" s="27"/>
      <c r="CA36" s="27"/>
      <c r="CB36" s="27"/>
      <c r="CC36" s="27"/>
      <c r="CD36" s="27"/>
    </row>
    <row r="37" spans="1:82" ht="15" customHeight="1">
      <c r="A37" s="319" t="s">
        <v>9</v>
      </c>
      <c r="B37" s="301">
        <f t="shared" si="512"/>
        <v>147726</v>
      </c>
      <c r="C37" s="464">
        <f t="shared" si="488"/>
        <v>77474</v>
      </c>
      <c r="D37" s="465">
        <f t="shared" si="489"/>
        <v>70252</v>
      </c>
      <c r="E37" s="301">
        <f t="shared" si="490"/>
        <v>30706</v>
      </c>
      <c r="F37" s="464">
        <v>15914</v>
      </c>
      <c r="G37" s="309">
        <v>14792</v>
      </c>
      <c r="H37" s="301">
        <f t="shared" si="491"/>
        <v>12628</v>
      </c>
      <c r="I37" s="464">
        <v>6601</v>
      </c>
      <c r="J37" s="309">
        <v>6027</v>
      </c>
      <c r="K37" s="301">
        <f t="shared" si="492"/>
        <v>7635</v>
      </c>
      <c r="L37" s="464">
        <v>3907</v>
      </c>
      <c r="M37" s="309">
        <v>3728</v>
      </c>
      <c r="N37" s="301">
        <f t="shared" si="493"/>
        <v>7781</v>
      </c>
      <c r="O37" s="464">
        <v>4021</v>
      </c>
      <c r="P37" s="309">
        <v>3760</v>
      </c>
      <c r="Q37" s="301">
        <f t="shared" si="494"/>
        <v>33487</v>
      </c>
      <c r="R37" s="464">
        <v>17663</v>
      </c>
      <c r="S37" s="309">
        <v>15824</v>
      </c>
      <c r="T37" s="301">
        <f t="shared" si="495"/>
        <v>4366</v>
      </c>
      <c r="U37" s="464">
        <v>2235</v>
      </c>
      <c r="V37" s="309">
        <v>2131</v>
      </c>
      <c r="W37" s="301">
        <f t="shared" si="496"/>
        <v>4702</v>
      </c>
      <c r="X37" s="464">
        <v>2549</v>
      </c>
      <c r="Y37" s="309">
        <v>2153</v>
      </c>
      <c r="Z37" s="301">
        <f t="shared" si="497"/>
        <v>3870</v>
      </c>
      <c r="AA37" s="464">
        <v>2095</v>
      </c>
      <c r="AB37" s="309">
        <v>1775</v>
      </c>
      <c r="AC37" s="301">
        <f t="shared" si="498"/>
        <v>3087</v>
      </c>
      <c r="AD37" s="464">
        <v>1600</v>
      </c>
      <c r="AE37" s="309">
        <v>1487</v>
      </c>
      <c r="AF37" s="301">
        <f t="shared" si="499"/>
        <v>16711</v>
      </c>
      <c r="AG37" s="464">
        <v>8764</v>
      </c>
      <c r="AH37" s="309">
        <v>7947</v>
      </c>
      <c r="AI37" s="301">
        <f t="shared" si="500"/>
        <v>672</v>
      </c>
      <c r="AJ37" s="464">
        <v>376</v>
      </c>
      <c r="AK37" s="309">
        <v>296</v>
      </c>
      <c r="AL37" s="301">
        <f t="shared" si="501"/>
        <v>1550</v>
      </c>
      <c r="AM37" s="464">
        <v>847</v>
      </c>
      <c r="AN37" s="309">
        <v>703</v>
      </c>
      <c r="AO37" s="301">
        <f t="shared" si="502"/>
        <v>837</v>
      </c>
      <c r="AP37" s="464">
        <v>469</v>
      </c>
      <c r="AQ37" s="309">
        <v>368</v>
      </c>
      <c r="AR37" s="301">
        <f t="shared" si="503"/>
        <v>517</v>
      </c>
      <c r="AS37" s="464">
        <v>279</v>
      </c>
      <c r="AT37" s="309">
        <v>238</v>
      </c>
      <c r="AU37" s="301">
        <f t="shared" si="504"/>
        <v>1168</v>
      </c>
      <c r="AV37" s="464">
        <v>594</v>
      </c>
      <c r="AW37" s="309">
        <v>574</v>
      </c>
      <c r="AX37" s="301">
        <f t="shared" si="505"/>
        <v>1367</v>
      </c>
      <c r="AY37" s="464">
        <v>722</v>
      </c>
      <c r="AZ37" s="309">
        <v>645</v>
      </c>
      <c r="BA37" s="301">
        <f t="shared" si="506"/>
        <v>1084</v>
      </c>
      <c r="BB37" s="464">
        <v>596</v>
      </c>
      <c r="BC37" s="309">
        <v>488</v>
      </c>
      <c r="BD37" s="301">
        <f t="shared" si="507"/>
        <v>1640</v>
      </c>
      <c r="BE37" s="464">
        <v>877</v>
      </c>
      <c r="BF37" s="309">
        <v>763</v>
      </c>
      <c r="BG37" s="301">
        <f t="shared" si="508"/>
        <v>7663</v>
      </c>
      <c r="BH37" s="464">
        <v>4122</v>
      </c>
      <c r="BI37" s="309">
        <v>3541</v>
      </c>
      <c r="BJ37" s="301">
        <f t="shared" si="509"/>
        <v>2859</v>
      </c>
      <c r="BK37" s="464">
        <v>1423</v>
      </c>
      <c r="BL37" s="309">
        <v>1436</v>
      </c>
      <c r="BM37" s="301">
        <f t="shared" si="513"/>
        <v>975</v>
      </c>
      <c r="BN37" s="464">
        <v>517</v>
      </c>
      <c r="BO37" s="309">
        <v>458</v>
      </c>
      <c r="BP37" s="301">
        <f t="shared" si="510"/>
        <v>1995</v>
      </c>
      <c r="BQ37" s="464">
        <v>1056</v>
      </c>
      <c r="BR37" s="309">
        <v>939</v>
      </c>
      <c r="BS37" s="301">
        <f t="shared" si="511"/>
        <v>426</v>
      </c>
      <c r="BT37" s="464">
        <v>247</v>
      </c>
      <c r="BU37" s="309">
        <v>179</v>
      </c>
      <c r="BV37" s="27"/>
      <c r="BW37" s="27"/>
      <c r="BX37" s="27"/>
      <c r="BY37" s="27"/>
      <c r="BZ37" s="27"/>
      <c r="CA37" s="27"/>
      <c r="CB37" s="27"/>
      <c r="CC37" s="27"/>
      <c r="CD37" s="27"/>
    </row>
    <row r="38" spans="1:82" ht="15" customHeight="1">
      <c r="A38" s="319" t="s">
        <v>10</v>
      </c>
      <c r="B38" s="301">
        <f t="shared" si="512"/>
        <v>180197</v>
      </c>
      <c r="C38" s="464">
        <f t="shared" si="488"/>
        <v>93839</v>
      </c>
      <c r="D38" s="465">
        <f t="shared" si="489"/>
        <v>86358</v>
      </c>
      <c r="E38" s="301">
        <f t="shared" si="490"/>
        <v>37634</v>
      </c>
      <c r="F38" s="464">
        <v>19121</v>
      </c>
      <c r="G38" s="309">
        <v>18513</v>
      </c>
      <c r="H38" s="301">
        <f t="shared" si="491"/>
        <v>16403</v>
      </c>
      <c r="I38" s="464">
        <v>8622</v>
      </c>
      <c r="J38" s="309">
        <v>7781</v>
      </c>
      <c r="K38" s="301">
        <f t="shared" si="492"/>
        <v>9361</v>
      </c>
      <c r="L38" s="464">
        <v>4902</v>
      </c>
      <c r="M38" s="309">
        <v>4459</v>
      </c>
      <c r="N38" s="301">
        <f t="shared" si="493"/>
        <v>9904</v>
      </c>
      <c r="O38" s="464">
        <v>5010</v>
      </c>
      <c r="P38" s="309">
        <v>4894</v>
      </c>
      <c r="Q38" s="301">
        <f t="shared" si="494"/>
        <v>36998</v>
      </c>
      <c r="R38" s="464">
        <v>19157</v>
      </c>
      <c r="S38" s="309">
        <v>17841</v>
      </c>
      <c r="T38" s="301">
        <f t="shared" si="495"/>
        <v>6016</v>
      </c>
      <c r="U38" s="464">
        <v>3088</v>
      </c>
      <c r="V38" s="309">
        <v>2928</v>
      </c>
      <c r="W38" s="301">
        <f t="shared" si="496"/>
        <v>5420</v>
      </c>
      <c r="X38" s="464">
        <v>2960</v>
      </c>
      <c r="Y38" s="309">
        <v>2460</v>
      </c>
      <c r="Z38" s="301">
        <f t="shared" si="497"/>
        <v>4836</v>
      </c>
      <c r="AA38" s="464">
        <v>2547</v>
      </c>
      <c r="AB38" s="309">
        <v>2289</v>
      </c>
      <c r="AC38" s="301">
        <f t="shared" si="498"/>
        <v>3867</v>
      </c>
      <c r="AD38" s="464">
        <v>2008</v>
      </c>
      <c r="AE38" s="309">
        <v>1859</v>
      </c>
      <c r="AF38" s="301">
        <f t="shared" si="499"/>
        <v>20041</v>
      </c>
      <c r="AG38" s="464">
        <v>10331</v>
      </c>
      <c r="AH38" s="309">
        <v>9710</v>
      </c>
      <c r="AI38" s="301">
        <f t="shared" si="500"/>
        <v>884</v>
      </c>
      <c r="AJ38" s="464">
        <v>492</v>
      </c>
      <c r="AK38" s="309">
        <v>392</v>
      </c>
      <c r="AL38" s="301">
        <f t="shared" si="501"/>
        <v>1975</v>
      </c>
      <c r="AM38" s="464">
        <v>1118</v>
      </c>
      <c r="AN38" s="309">
        <v>857</v>
      </c>
      <c r="AO38" s="301">
        <f t="shared" si="502"/>
        <v>933</v>
      </c>
      <c r="AP38" s="464">
        <v>521</v>
      </c>
      <c r="AQ38" s="309">
        <v>412</v>
      </c>
      <c r="AR38" s="301">
        <f t="shared" si="503"/>
        <v>683</v>
      </c>
      <c r="AS38" s="464">
        <v>397</v>
      </c>
      <c r="AT38" s="309">
        <v>286</v>
      </c>
      <c r="AU38" s="301">
        <f t="shared" si="504"/>
        <v>1598</v>
      </c>
      <c r="AV38" s="464">
        <v>856</v>
      </c>
      <c r="AW38" s="309">
        <v>742</v>
      </c>
      <c r="AX38" s="301">
        <f t="shared" si="505"/>
        <v>1899</v>
      </c>
      <c r="AY38" s="464">
        <v>1008</v>
      </c>
      <c r="AZ38" s="309">
        <v>891</v>
      </c>
      <c r="BA38" s="301">
        <f t="shared" si="506"/>
        <v>1525</v>
      </c>
      <c r="BB38" s="464">
        <v>825</v>
      </c>
      <c r="BC38" s="309">
        <v>700</v>
      </c>
      <c r="BD38" s="301">
        <f t="shared" si="507"/>
        <v>1988</v>
      </c>
      <c r="BE38" s="464">
        <v>1162</v>
      </c>
      <c r="BF38" s="309">
        <v>826</v>
      </c>
      <c r="BG38" s="301">
        <f t="shared" si="508"/>
        <v>9978</v>
      </c>
      <c r="BH38" s="464">
        <v>5338</v>
      </c>
      <c r="BI38" s="309">
        <v>4640</v>
      </c>
      <c r="BJ38" s="301">
        <f t="shared" si="509"/>
        <v>3687</v>
      </c>
      <c r="BK38" s="464">
        <v>1893</v>
      </c>
      <c r="BL38" s="309">
        <v>1794</v>
      </c>
      <c r="BM38" s="301">
        <f t="shared" si="513"/>
        <v>1293</v>
      </c>
      <c r="BN38" s="464">
        <v>721</v>
      </c>
      <c r="BO38" s="309">
        <v>572</v>
      </c>
      <c r="BP38" s="301">
        <f t="shared" si="510"/>
        <v>2718</v>
      </c>
      <c r="BQ38" s="464">
        <v>1414</v>
      </c>
      <c r="BR38" s="309">
        <v>1304</v>
      </c>
      <c r="BS38" s="301">
        <f t="shared" si="511"/>
        <v>556</v>
      </c>
      <c r="BT38" s="464">
        <v>348</v>
      </c>
      <c r="BU38" s="309">
        <v>208</v>
      </c>
      <c r="BV38" s="27"/>
      <c r="BW38" s="27"/>
      <c r="BX38" s="27"/>
      <c r="BY38" s="27"/>
      <c r="BZ38" s="27"/>
      <c r="CA38" s="27"/>
      <c r="CB38" s="27"/>
      <c r="CC38" s="27"/>
      <c r="CD38" s="27"/>
    </row>
    <row r="39" spans="1:82" ht="15" customHeight="1">
      <c r="A39" s="319" t="s">
        <v>11</v>
      </c>
      <c r="B39" s="301">
        <f t="shared" si="512"/>
        <v>195744</v>
      </c>
      <c r="C39" s="464">
        <f t="shared" si="488"/>
        <v>101645</v>
      </c>
      <c r="D39" s="465">
        <f t="shared" si="489"/>
        <v>94099</v>
      </c>
      <c r="E39" s="301">
        <f t="shared" si="490"/>
        <v>38819</v>
      </c>
      <c r="F39" s="464">
        <v>19508</v>
      </c>
      <c r="G39" s="309">
        <v>19311</v>
      </c>
      <c r="H39" s="301">
        <f t="shared" si="491"/>
        <v>19114</v>
      </c>
      <c r="I39" s="464">
        <v>9839</v>
      </c>
      <c r="J39" s="309">
        <v>9275</v>
      </c>
      <c r="K39" s="301">
        <f t="shared" si="492"/>
        <v>9787</v>
      </c>
      <c r="L39" s="464">
        <v>5143</v>
      </c>
      <c r="M39" s="309">
        <v>4644</v>
      </c>
      <c r="N39" s="301">
        <f t="shared" si="493"/>
        <v>11569</v>
      </c>
      <c r="O39" s="464">
        <v>5998</v>
      </c>
      <c r="P39" s="309">
        <v>5571</v>
      </c>
      <c r="Q39" s="301">
        <f t="shared" si="494"/>
        <v>35638</v>
      </c>
      <c r="R39" s="464">
        <v>17522</v>
      </c>
      <c r="S39" s="309">
        <v>18116</v>
      </c>
      <c r="T39" s="301">
        <f t="shared" si="495"/>
        <v>7373</v>
      </c>
      <c r="U39" s="464">
        <v>3784</v>
      </c>
      <c r="V39" s="309">
        <v>3589</v>
      </c>
      <c r="W39" s="301">
        <f t="shared" si="496"/>
        <v>6700</v>
      </c>
      <c r="X39" s="464">
        <v>3687</v>
      </c>
      <c r="Y39" s="309">
        <v>3013</v>
      </c>
      <c r="Z39" s="301">
        <f t="shared" si="497"/>
        <v>6084</v>
      </c>
      <c r="AA39" s="464">
        <v>3213</v>
      </c>
      <c r="AB39" s="309">
        <v>2871</v>
      </c>
      <c r="AC39" s="301">
        <f t="shared" si="498"/>
        <v>4776</v>
      </c>
      <c r="AD39" s="464">
        <v>2571</v>
      </c>
      <c r="AE39" s="309">
        <v>2205</v>
      </c>
      <c r="AF39" s="301">
        <f t="shared" si="499"/>
        <v>21600</v>
      </c>
      <c r="AG39" s="464">
        <v>11012</v>
      </c>
      <c r="AH39" s="309">
        <v>10588</v>
      </c>
      <c r="AI39" s="301">
        <f t="shared" si="500"/>
        <v>1133</v>
      </c>
      <c r="AJ39" s="464">
        <v>665</v>
      </c>
      <c r="AK39" s="309">
        <v>468</v>
      </c>
      <c r="AL39" s="301">
        <f t="shared" si="501"/>
        <v>2423</v>
      </c>
      <c r="AM39" s="464">
        <v>1439</v>
      </c>
      <c r="AN39" s="309">
        <v>984</v>
      </c>
      <c r="AO39" s="301">
        <f t="shared" si="502"/>
        <v>1282</v>
      </c>
      <c r="AP39" s="464">
        <v>739</v>
      </c>
      <c r="AQ39" s="309">
        <v>543</v>
      </c>
      <c r="AR39" s="301">
        <f t="shared" si="503"/>
        <v>888</v>
      </c>
      <c r="AS39" s="464">
        <v>536</v>
      </c>
      <c r="AT39" s="309">
        <v>352</v>
      </c>
      <c r="AU39" s="301">
        <f t="shared" si="504"/>
        <v>1997</v>
      </c>
      <c r="AV39" s="464">
        <v>1105</v>
      </c>
      <c r="AW39" s="309">
        <v>892</v>
      </c>
      <c r="AX39" s="301">
        <f t="shared" si="505"/>
        <v>2337</v>
      </c>
      <c r="AY39" s="464">
        <v>1357</v>
      </c>
      <c r="AZ39" s="309">
        <v>980</v>
      </c>
      <c r="BA39" s="301">
        <f t="shared" si="506"/>
        <v>2003</v>
      </c>
      <c r="BB39" s="464">
        <v>1143</v>
      </c>
      <c r="BC39" s="309">
        <v>860</v>
      </c>
      <c r="BD39" s="301">
        <f t="shared" si="507"/>
        <v>2501</v>
      </c>
      <c r="BE39" s="464">
        <v>1488</v>
      </c>
      <c r="BF39" s="309">
        <v>1013</v>
      </c>
      <c r="BG39" s="301">
        <f t="shared" si="508"/>
        <v>10575</v>
      </c>
      <c r="BH39" s="464">
        <v>5708</v>
      </c>
      <c r="BI39" s="309">
        <v>4867</v>
      </c>
      <c r="BJ39" s="301">
        <f t="shared" si="509"/>
        <v>3581</v>
      </c>
      <c r="BK39" s="464">
        <v>1971</v>
      </c>
      <c r="BL39" s="309">
        <v>1610</v>
      </c>
      <c r="BM39" s="301">
        <f t="shared" si="513"/>
        <v>1684</v>
      </c>
      <c r="BN39" s="464">
        <v>998</v>
      </c>
      <c r="BO39" s="309">
        <v>686</v>
      </c>
      <c r="BP39" s="301">
        <f t="shared" si="510"/>
        <v>3222</v>
      </c>
      <c r="BQ39" s="464">
        <v>1812</v>
      </c>
      <c r="BR39" s="309">
        <v>1410</v>
      </c>
      <c r="BS39" s="301">
        <f t="shared" si="511"/>
        <v>658</v>
      </c>
      <c r="BT39" s="464">
        <v>407</v>
      </c>
      <c r="BU39" s="309">
        <v>251</v>
      </c>
      <c r="BV39" s="27"/>
      <c r="BW39" s="27"/>
      <c r="BX39" s="27"/>
      <c r="BY39" s="27"/>
      <c r="BZ39" s="27"/>
      <c r="CA39" s="27"/>
      <c r="CB39" s="27"/>
      <c r="CC39" s="27"/>
      <c r="CD39" s="27"/>
    </row>
    <row r="40" spans="1:82" ht="15" customHeight="1">
      <c r="A40" s="319" t="s">
        <v>12</v>
      </c>
      <c r="B40" s="301">
        <f t="shared" si="512"/>
        <v>226850</v>
      </c>
      <c r="C40" s="464">
        <f t="shared" si="488"/>
        <v>118003</v>
      </c>
      <c r="D40" s="465">
        <f t="shared" si="489"/>
        <v>108847</v>
      </c>
      <c r="E40" s="301">
        <f t="shared" si="490"/>
        <v>44910</v>
      </c>
      <c r="F40" s="464">
        <v>22743</v>
      </c>
      <c r="G40" s="309">
        <v>22167</v>
      </c>
      <c r="H40" s="301">
        <f t="shared" si="491"/>
        <v>23215</v>
      </c>
      <c r="I40" s="464">
        <v>11997</v>
      </c>
      <c r="J40" s="309">
        <v>11218</v>
      </c>
      <c r="K40" s="301">
        <f t="shared" si="492"/>
        <v>11605</v>
      </c>
      <c r="L40" s="464">
        <v>6036</v>
      </c>
      <c r="M40" s="309">
        <v>5569</v>
      </c>
      <c r="N40" s="301">
        <f t="shared" si="493"/>
        <v>12970</v>
      </c>
      <c r="O40" s="464">
        <v>6804</v>
      </c>
      <c r="P40" s="309">
        <v>6166</v>
      </c>
      <c r="Q40" s="301">
        <f t="shared" si="494"/>
        <v>37675</v>
      </c>
      <c r="R40" s="464">
        <v>18829</v>
      </c>
      <c r="S40" s="309">
        <v>18846</v>
      </c>
      <c r="T40" s="301">
        <f t="shared" si="495"/>
        <v>8590</v>
      </c>
      <c r="U40" s="464">
        <v>4552</v>
      </c>
      <c r="V40" s="309">
        <v>4038</v>
      </c>
      <c r="W40" s="301">
        <f t="shared" si="496"/>
        <v>8643</v>
      </c>
      <c r="X40" s="464">
        <v>4675</v>
      </c>
      <c r="Y40" s="309">
        <v>3968</v>
      </c>
      <c r="Z40" s="301">
        <f t="shared" si="497"/>
        <v>7504</v>
      </c>
      <c r="AA40" s="464">
        <v>4046</v>
      </c>
      <c r="AB40" s="309">
        <v>3458</v>
      </c>
      <c r="AC40" s="301">
        <f t="shared" si="498"/>
        <v>5688</v>
      </c>
      <c r="AD40" s="464">
        <v>3003</v>
      </c>
      <c r="AE40" s="309">
        <v>2685</v>
      </c>
      <c r="AF40" s="301">
        <f t="shared" si="499"/>
        <v>23966</v>
      </c>
      <c r="AG40" s="464">
        <v>11963</v>
      </c>
      <c r="AH40" s="309">
        <v>12003</v>
      </c>
      <c r="AI40" s="301">
        <f t="shared" si="500"/>
        <v>1739</v>
      </c>
      <c r="AJ40" s="464">
        <v>992</v>
      </c>
      <c r="AK40" s="309">
        <v>747</v>
      </c>
      <c r="AL40" s="301">
        <f t="shared" si="501"/>
        <v>3559</v>
      </c>
      <c r="AM40" s="464">
        <v>2000</v>
      </c>
      <c r="AN40" s="309">
        <v>1559</v>
      </c>
      <c r="AO40" s="301">
        <f t="shared" si="502"/>
        <v>1910</v>
      </c>
      <c r="AP40" s="464">
        <v>1060</v>
      </c>
      <c r="AQ40" s="309">
        <v>850</v>
      </c>
      <c r="AR40" s="301">
        <f t="shared" si="503"/>
        <v>1258</v>
      </c>
      <c r="AS40" s="464">
        <v>755</v>
      </c>
      <c r="AT40" s="309">
        <v>503</v>
      </c>
      <c r="AU40" s="301">
        <f t="shared" si="504"/>
        <v>2766</v>
      </c>
      <c r="AV40" s="464">
        <v>1565</v>
      </c>
      <c r="AW40" s="309">
        <v>1201</v>
      </c>
      <c r="AX40" s="301">
        <f t="shared" si="505"/>
        <v>3151</v>
      </c>
      <c r="AY40" s="464">
        <v>1703</v>
      </c>
      <c r="AZ40" s="309">
        <v>1448</v>
      </c>
      <c r="BA40" s="301">
        <f t="shared" si="506"/>
        <v>2629</v>
      </c>
      <c r="BB40" s="464">
        <v>1519</v>
      </c>
      <c r="BC40" s="309">
        <v>1110</v>
      </c>
      <c r="BD40" s="301">
        <f t="shared" si="507"/>
        <v>3456</v>
      </c>
      <c r="BE40" s="464">
        <v>1956</v>
      </c>
      <c r="BF40" s="309">
        <v>1500</v>
      </c>
      <c r="BG40" s="301">
        <f t="shared" si="508"/>
        <v>10676</v>
      </c>
      <c r="BH40" s="464">
        <v>5742</v>
      </c>
      <c r="BI40" s="309">
        <v>4934</v>
      </c>
      <c r="BJ40" s="301">
        <f t="shared" si="509"/>
        <v>3694</v>
      </c>
      <c r="BK40" s="464">
        <v>2024</v>
      </c>
      <c r="BL40" s="309">
        <v>1670</v>
      </c>
      <c r="BM40" s="301">
        <f t="shared" si="513"/>
        <v>2365</v>
      </c>
      <c r="BN40" s="464">
        <v>1304</v>
      </c>
      <c r="BO40" s="309">
        <v>1061</v>
      </c>
      <c r="BP40" s="301">
        <f t="shared" si="510"/>
        <v>4016</v>
      </c>
      <c r="BQ40" s="464">
        <v>2210</v>
      </c>
      <c r="BR40" s="309">
        <v>1806</v>
      </c>
      <c r="BS40" s="301">
        <f t="shared" si="511"/>
        <v>865</v>
      </c>
      <c r="BT40" s="464">
        <v>525</v>
      </c>
      <c r="BU40" s="309">
        <v>340</v>
      </c>
      <c r="BV40" s="27"/>
      <c r="BW40" s="27"/>
      <c r="BX40" s="27"/>
      <c r="BY40" s="27"/>
      <c r="BZ40" s="27"/>
      <c r="CA40" s="27"/>
      <c r="CB40" s="27"/>
      <c r="CC40" s="27"/>
      <c r="CD40" s="27"/>
    </row>
    <row r="41" spans="1:82" ht="15" customHeight="1">
      <c r="A41" s="319" t="s">
        <v>13</v>
      </c>
      <c r="B41" s="301">
        <f t="shared" si="512"/>
        <v>226871</v>
      </c>
      <c r="C41" s="464">
        <f t="shared" si="488"/>
        <v>117508</v>
      </c>
      <c r="D41" s="465">
        <f t="shared" si="489"/>
        <v>109363</v>
      </c>
      <c r="E41" s="301">
        <f t="shared" si="490"/>
        <v>43776</v>
      </c>
      <c r="F41" s="464">
        <v>21840</v>
      </c>
      <c r="G41" s="309">
        <v>21936</v>
      </c>
      <c r="H41" s="301">
        <f t="shared" si="491"/>
        <v>23393</v>
      </c>
      <c r="I41" s="464">
        <v>12103</v>
      </c>
      <c r="J41" s="309">
        <v>11290</v>
      </c>
      <c r="K41" s="301">
        <f t="shared" si="492"/>
        <v>12003</v>
      </c>
      <c r="L41" s="464">
        <v>6275</v>
      </c>
      <c r="M41" s="309">
        <v>5728</v>
      </c>
      <c r="N41" s="301">
        <f t="shared" si="493"/>
        <v>12678</v>
      </c>
      <c r="O41" s="464">
        <v>6440</v>
      </c>
      <c r="P41" s="309">
        <v>6238</v>
      </c>
      <c r="Q41" s="301">
        <f t="shared" si="494"/>
        <v>32464</v>
      </c>
      <c r="R41" s="464">
        <v>16913</v>
      </c>
      <c r="S41" s="309">
        <v>15551</v>
      </c>
      <c r="T41" s="301">
        <f t="shared" si="495"/>
        <v>8614</v>
      </c>
      <c r="U41" s="464">
        <v>4353</v>
      </c>
      <c r="V41" s="309">
        <v>4261</v>
      </c>
      <c r="W41" s="301">
        <f t="shared" si="496"/>
        <v>9320</v>
      </c>
      <c r="X41" s="464">
        <v>4973</v>
      </c>
      <c r="Y41" s="309">
        <v>4347</v>
      </c>
      <c r="Z41" s="301">
        <f t="shared" si="497"/>
        <v>8589</v>
      </c>
      <c r="AA41" s="464">
        <v>4509</v>
      </c>
      <c r="AB41" s="309">
        <v>4080</v>
      </c>
      <c r="AC41" s="301">
        <f t="shared" si="498"/>
        <v>6298</v>
      </c>
      <c r="AD41" s="464">
        <v>3242</v>
      </c>
      <c r="AE41" s="309">
        <v>3056</v>
      </c>
      <c r="AF41" s="301">
        <f t="shared" si="499"/>
        <v>21975</v>
      </c>
      <c r="AG41" s="464">
        <v>11068</v>
      </c>
      <c r="AH41" s="309">
        <v>10907</v>
      </c>
      <c r="AI41" s="301">
        <f t="shared" si="500"/>
        <v>2482</v>
      </c>
      <c r="AJ41" s="464">
        <v>1395</v>
      </c>
      <c r="AK41" s="309">
        <v>1087</v>
      </c>
      <c r="AL41" s="301">
        <f t="shared" si="501"/>
        <v>4573</v>
      </c>
      <c r="AM41" s="464">
        <v>2456</v>
      </c>
      <c r="AN41" s="309">
        <v>2117</v>
      </c>
      <c r="AO41" s="301">
        <f t="shared" si="502"/>
        <v>2501</v>
      </c>
      <c r="AP41" s="464">
        <v>1303</v>
      </c>
      <c r="AQ41" s="309">
        <v>1198</v>
      </c>
      <c r="AR41" s="301">
        <f t="shared" si="503"/>
        <v>1562</v>
      </c>
      <c r="AS41" s="464">
        <v>844</v>
      </c>
      <c r="AT41" s="309">
        <v>718</v>
      </c>
      <c r="AU41" s="301">
        <f t="shared" si="504"/>
        <v>3210</v>
      </c>
      <c r="AV41" s="464">
        <v>1673</v>
      </c>
      <c r="AW41" s="309">
        <v>1537</v>
      </c>
      <c r="AX41" s="301">
        <f t="shared" si="505"/>
        <v>3907</v>
      </c>
      <c r="AY41" s="464">
        <v>2052</v>
      </c>
      <c r="AZ41" s="309">
        <v>1855</v>
      </c>
      <c r="BA41" s="301">
        <f t="shared" si="506"/>
        <v>3071</v>
      </c>
      <c r="BB41" s="464">
        <v>1716</v>
      </c>
      <c r="BC41" s="309">
        <v>1355</v>
      </c>
      <c r="BD41" s="301">
        <f t="shared" si="507"/>
        <v>4548</v>
      </c>
      <c r="BE41" s="464">
        <v>2480</v>
      </c>
      <c r="BF41" s="309">
        <v>2068</v>
      </c>
      <c r="BG41" s="301">
        <f t="shared" si="508"/>
        <v>9456</v>
      </c>
      <c r="BH41" s="464">
        <v>5174</v>
      </c>
      <c r="BI41" s="309">
        <v>4282</v>
      </c>
      <c r="BJ41" s="301">
        <f t="shared" si="509"/>
        <v>4172</v>
      </c>
      <c r="BK41" s="464">
        <v>2147</v>
      </c>
      <c r="BL41" s="309">
        <v>2025</v>
      </c>
      <c r="BM41" s="301">
        <f t="shared" si="513"/>
        <v>3070</v>
      </c>
      <c r="BN41" s="464">
        <v>1654</v>
      </c>
      <c r="BO41" s="309">
        <v>1416</v>
      </c>
      <c r="BP41" s="301">
        <f t="shared" si="510"/>
        <v>4270</v>
      </c>
      <c r="BQ41" s="464">
        <v>2361</v>
      </c>
      <c r="BR41" s="309">
        <v>1909</v>
      </c>
      <c r="BS41" s="301">
        <f t="shared" si="511"/>
        <v>939</v>
      </c>
      <c r="BT41" s="464">
        <v>537</v>
      </c>
      <c r="BU41" s="309">
        <v>402</v>
      </c>
      <c r="BV41" s="27"/>
      <c r="BW41" s="27"/>
      <c r="BX41" s="27"/>
      <c r="BY41" s="27"/>
      <c r="BZ41" s="27"/>
      <c r="CA41" s="27"/>
      <c r="CB41" s="27"/>
      <c r="CC41" s="27"/>
      <c r="CD41" s="27"/>
    </row>
    <row r="42" spans="1:82" ht="15" customHeight="1">
      <c r="A42" s="319" t="s">
        <v>15</v>
      </c>
      <c r="B42" s="301">
        <f t="shared" si="512"/>
        <v>243900</v>
      </c>
      <c r="C42" s="464">
        <f t="shared" si="488"/>
        <v>123439</v>
      </c>
      <c r="D42" s="465">
        <f t="shared" si="489"/>
        <v>120461</v>
      </c>
      <c r="E42" s="301">
        <f t="shared" si="490"/>
        <v>46746</v>
      </c>
      <c r="F42" s="464">
        <v>22732</v>
      </c>
      <c r="G42" s="309">
        <v>24014</v>
      </c>
      <c r="H42" s="301">
        <f t="shared" si="491"/>
        <v>24280</v>
      </c>
      <c r="I42" s="464">
        <v>12263</v>
      </c>
      <c r="J42" s="309">
        <v>12017</v>
      </c>
      <c r="K42" s="301">
        <f t="shared" si="492"/>
        <v>13005</v>
      </c>
      <c r="L42" s="464">
        <v>6620</v>
      </c>
      <c r="M42" s="309">
        <v>6385</v>
      </c>
      <c r="N42" s="301">
        <f t="shared" si="493"/>
        <v>14613</v>
      </c>
      <c r="O42" s="464">
        <v>7292</v>
      </c>
      <c r="P42" s="309">
        <v>7321</v>
      </c>
      <c r="Q42" s="301">
        <f t="shared" si="494"/>
        <v>27441</v>
      </c>
      <c r="R42" s="464">
        <v>14230</v>
      </c>
      <c r="S42" s="309">
        <v>13211</v>
      </c>
      <c r="T42" s="301">
        <f t="shared" si="495"/>
        <v>10308</v>
      </c>
      <c r="U42" s="464">
        <v>5087</v>
      </c>
      <c r="V42" s="309">
        <v>5221</v>
      </c>
      <c r="W42" s="301">
        <f t="shared" si="496"/>
        <v>10796</v>
      </c>
      <c r="X42" s="464">
        <v>5568</v>
      </c>
      <c r="Y42" s="309">
        <v>5228</v>
      </c>
      <c r="Z42" s="301">
        <f t="shared" si="497"/>
        <v>10507</v>
      </c>
      <c r="AA42" s="464">
        <v>5316</v>
      </c>
      <c r="AB42" s="309">
        <v>5191</v>
      </c>
      <c r="AC42" s="301">
        <f t="shared" si="498"/>
        <v>7756</v>
      </c>
      <c r="AD42" s="464">
        <v>3884</v>
      </c>
      <c r="AE42" s="309">
        <v>3872</v>
      </c>
      <c r="AF42" s="301">
        <f t="shared" si="499"/>
        <v>21824</v>
      </c>
      <c r="AG42" s="464">
        <v>10867</v>
      </c>
      <c r="AH42" s="309">
        <v>10957</v>
      </c>
      <c r="AI42" s="301">
        <f t="shared" si="500"/>
        <v>2974</v>
      </c>
      <c r="AJ42" s="464">
        <v>1610</v>
      </c>
      <c r="AK42" s="309">
        <v>1364</v>
      </c>
      <c r="AL42" s="301">
        <f t="shared" si="501"/>
        <v>6372</v>
      </c>
      <c r="AM42" s="464">
        <v>3289</v>
      </c>
      <c r="AN42" s="309">
        <v>3083</v>
      </c>
      <c r="AO42" s="301">
        <f t="shared" si="502"/>
        <v>3130</v>
      </c>
      <c r="AP42" s="464">
        <v>1602</v>
      </c>
      <c r="AQ42" s="309">
        <v>1528</v>
      </c>
      <c r="AR42" s="301">
        <f t="shared" si="503"/>
        <v>1928</v>
      </c>
      <c r="AS42" s="464">
        <v>992</v>
      </c>
      <c r="AT42" s="309">
        <v>936</v>
      </c>
      <c r="AU42" s="301">
        <f t="shared" si="504"/>
        <v>3959</v>
      </c>
      <c r="AV42" s="464">
        <v>1961</v>
      </c>
      <c r="AW42" s="309">
        <v>1998</v>
      </c>
      <c r="AX42" s="301">
        <f t="shared" si="505"/>
        <v>5276</v>
      </c>
      <c r="AY42" s="464">
        <v>2719</v>
      </c>
      <c r="AZ42" s="309">
        <v>2557</v>
      </c>
      <c r="BA42" s="301">
        <f t="shared" si="506"/>
        <v>3620</v>
      </c>
      <c r="BB42" s="464">
        <v>1948</v>
      </c>
      <c r="BC42" s="309">
        <v>1672</v>
      </c>
      <c r="BD42" s="301">
        <f t="shared" si="507"/>
        <v>5602</v>
      </c>
      <c r="BE42" s="464">
        <v>3049</v>
      </c>
      <c r="BF42" s="309">
        <v>2553</v>
      </c>
      <c r="BG42" s="301">
        <f t="shared" si="508"/>
        <v>8815</v>
      </c>
      <c r="BH42" s="464">
        <v>4738</v>
      </c>
      <c r="BI42" s="309">
        <v>4077</v>
      </c>
      <c r="BJ42" s="301">
        <f t="shared" si="509"/>
        <v>5129</v>
      </c>
      <c r="BK42" s="464">
        <v>2618</v>
      </c>
      <c r="BL42" s="309">
        <v>2511</v>
      </c>
      <c r="BM42" s="301">
        <f t="shared" si="513"/>
        <v>3878</v>
      </c>
      <c r="BN42" s="464">
        <v>2025</v>
      </c>
      <c r="BO42" s="309">
        <v>1853</v>
      </c>
      <c r="BP42" s="301">
        <f t="shared" si="510"/>
        <v>4871</v>
      </c>
      <c r="BQ42" s="464">
        <v>2460</v>
      </c>
      <c r="BR42" s="309">
        <v>2411</v>
      </c>
      <c r="BS42" s="301">
        <f t="shared" si="511"/>
        <v>1070</v>
      </c>
      <c r="BT42" s="464">
        <v>569</v>
      </c>
      <c r="BU42" s="309">
        <v>501</v>
      </c>
      <c r="BV42" s="27"/>
      <c r="BW42" s="27"/>
      <c r="BX42" s="27"/>
      <c r="BY42" s="27"/>
      <c r="BZ42" s="27"/>
      <c r="CA42" s="27"/>
      <c r="CB42" s="27"/>
      <c r="CC42" s="27"/>
      <c r="CD42" s="27"/>
    </row>
    <row r="43" spans="1:82" ht="15" customHeight="1">
      <c r="A43" s="319" t="s">
        <v>16</v>
      </c>
      <c r="B43" s="301">
        <f t="shared" si="512"/>
        <v>192735</v>
      </c>
      <c r="C43" s="464">
        <f t="shared" si="488"/>
        <v>94778</v>
      </c>
      <c r="D43" s="465">
        <f t="shared" si="489"/>
        <v>97957</v>
      </c>
      <c r="E43" s="301">
        <f t="shared" si="490"/>
        <v>36773</v>
      </c>
      <c r="F43" s="464">
        <v>18155</v>
      </c>
      <c r="G43" s="309">
        <v>18618</v>
      </c>
      <c r="H43" s="301">
        <f t="shared" si="491"/>
        <v>19468</v>
      </c>
      <c r="I43" s="464">
        <v>9476</v>
      </c>
      <c r="J43" s="309">
        <v>9992</v>
      </c>
      <c r="K43" s="301">
        <f t="shared" si="492"/>
        <v>10494</v>
      </c>
      <c r="L43" s="464">
        <v>5042</v>
      </c>
      <c r="M43" s="309">
        <v>5452</v>
      </c>
      <c r="N43" s="301">
        <f t="shared" si="493"/>
        <v>12230</v>
      </c>
      <c r="O43" s="464">
        <v>5777</v>
      </c>
      <c r="P43" s="309">
        <v>6453</v>
      </c>
      <c r="Q43" s="301">
        <f t="shared" si="494"/>
        <v>16665</v>
      </c>
      <c r="R43" s="464">
        <v>8428</v>
      </c>
      <c r="S43" s="309">
        <v>8237</v>
      </c>
      <c r="T43" s="301">
        <f t="shared" si="495"/>
        <v>8956</v>
      </c>
      <c r="U43" s="464">
        <v>4233</v>
      </c>
      <c r="V43" s="309">
        <v>4723</v>
      </c>
      <c r="W43" s="301">
        <f t="shared" si="496"/>
        <v>9030</v>
      </c>
      <c r="X43" s="464">
        <v>4484</v>
      </c>
      <c r="Y43" s="309">
        <v>4546</v>
      </c>
      <c r="Z43" s="301">
        <f t="shared" si="497"/>
        <v>8771</v>
      </c>
      <c r="AA43" s="464">
        <v>4240</v>
      </c>
      <c r="AB43" s="309">
        <v>4531</v>
      </c>
      <c r="AC43" s="301">
        <f t="shared" si="498"/>
        <v>6576</v>
      </c>
      <c r="AD43" s="464">
        <v>3146</v>
      </c>
      <c r="AE43" s="309">
        <v>3430</v>
      </c>
      <c r="AF43" s="301">
        <f t="shared" si="499"/>
        <v>16103</v>
      </c>
      <c r="AG43" s="464">
        <v>7747</v>
      </c>
      <c r="AH43" s="309">
        <v>8356</v>
      </c>
      <c r="AI43" s="301">
        <f t="shared" si="500"/>
        <v>2694</v>
      </c>
      <c r="AJ43" s="464">
        <v>1425</v>
      </c>
      <c r="AK43" s="309">
        <v>1269</v>
      </c>
      <c r="AL43" s="301">
        <f t="shared" si="501"/>
        <v>5862</v>
      </c>
      <c r="AM43" s="464">
        <v>2934</v>
      </c>
      <c r="AN43" s="309">
        <v>2928</v>
      </c>
      <c r="AO43" s="301">
        <f t="shared" si="502"/>
        <v>2645</v>
      </c>
      <c r="AP43" s="464">
        <v>1308</v>
      </c>
      <c r="AQ43" s="309">
        <v>1337</v>
      </c>
      <c r="AR43" s="301">
        <f t="shared" si="503"/>
        <v>1690</v>
      </c>
      <c r="AS43" s="464">
        <v>846</v>
      </c>
      <c r="AT43" s="309">
        <v>844</v>
      </c>
      <c r="AU43" s="301">
        <f t="shared" si="504"/>
        <v>3593</v>
      </c>
      <c r="AV43" s="464">
        <v>1701</v>
      </c>
      <c r="AW43" s="309">
        <v>1892</v>
      </c>
      <c r="AX43" s="301">
        <f t="shared" si="505"/>
        <v>4697</v>
      </c>
      <c r="AY43" s="464">
        <v>2366</v>
      </c>
      <c r="AZ43" s="309">
        <v>2331</v>
      </c>
      <c r="BA43" s="301">
        <f t="shared" si="506"/>
        <v>3019</v>
      </c>
      <c r="BB43" s="464">
        <v>1596</v>
      </c>
      <c r="BC43" s="309">
        <v>1423</v>
      </c>
      <c r="BD43" s="301">
        <f t="shared" si="507"/>
        <v>4408</v>
      </c>
      <c r="BE43" s="464">
        <v>2293</v>
      </c>
      <c r="BF43" s="309">
        <v>2115</v>
      </c>
      <c r="BG43" s="301">
        <f t="shared" si="508"/>
        <v>6325</v>
      </c>
      <c r="BH43" s="464">
        <v>3171</v>
      </c>
      <c r="BI43" s="309">
        <v>3154</v>
      </c>
      <c r="BJ43" s="301">
        <f t="shared" si="509"/>
        <v>4703</v>
      </c>
      <c r="BK43" s="464">
        <v>2308</v>
      </c>
      <c r="BL43" s="309">
        <v>2395</v>
      </c>
      <c r="BM43" s="301">
        <f t="shared" si="513"/>
        <v>3289</v>
      </c>
      <c r="BN43" s="464">
        <v>1742</v>
      </c>
      <c r="BO43" s="309">
        <v>1547</v>
      </c>
      <c r="BP43" s="301">
        <f t="shared" si="510"/>
        <v>3973</v>
      </c>
      <c r="BQ43" s="464">
        <v>1951</v>
      </c>
      <c r="BR43" s="309">
        <v>2022</v>
      </c>
      <c r="BS43" s="301">
        <f t="shared" si="511"/>
        <v>771</v>
      </c>
      <c r="BT43" s="464">
        <v>409</v>
      </c>
      <c r="BU43" s="309">
        <v>362</v>
      </c>
      <c r="BV43" s="27"/>
      <c r="BW43" s="27"/>
      <c r="BX43" s="27"/>
      <c r="BY43" s="27"/>
      <c r="BZ43" s="27"/>
      <c r="CA43" s="27"/>
      <c r="CB43" s="27"/>
      <c r="CC43" s="27"/>
      <c r="CD43" s="27"/>
    </row>
    <row r="44" spans="1:82" ht="15" customHeight="1">
      <c r="A44" s="319" t="s">
        <v>17</v>
      </c>
      <c r="B44" s="301">
        <f t="shared" si="512"/>
        <v>141325</v>
      </c>
      <c r="C44" s="464">
        <f t="shared" si="488"/>
        <v>67518</v>
      </c>
      <c r="D44" s="465">
        <f t="shared" si="489"/>
        <v>73807</v>
      </c>
      <c r="E44" s="301">
        <f t="shared" si="490"/>
        <v>23771</v>
      </c>
      <c r="F44" s="464">
        <v>11694</v>
      </c>
      <c r="G44" s="309">
        <v>12077</v>
      </c>
      <c r="H44" s="301">
        <f t="shared" si="491"/>
        <v>14509</v>
      </c>
      <c r="I44" s="464">
        <v>6754</v>
      </c>
      <c r="J44" s="309">
        <v>7755</v>
      </c>
      <c r="K44" s="301">
        <f t="shared" si="492"/>
        <v>7830</v>
      </c>
      <c r="L44" s="464">
        <v>3695</v>
      </c>
      <c r="M44" s="309">
        <v>4135</v>
      </c>
      <c r="N44" s="301">
        <f t="shared" si="493"/>
        <v>9155</v>
      </c>
      <c r="O44" s="464">
        <v>4374</v>
      </c>
      <c r="P44" s="309">
        <v>4781</v>
      </c>
      <c r="Q44" s="301">
        <f t="shared" si="494"/>
        <v>10068</v>
      </c>
      <c r="R44" s="464">
        <v>4786</v>
      </c>
      <c r="S44" s="309">
        <v>5282</v>
      </c>
      <c r="T44" s="301">
        <f t="shared" si="495"/>
        <v>6716</v>
      </c>
      <c r="U44" s="464">
        <v>3169</v>
      </c>
      <c r="V44" s="309">
        <v>3547</v>
      </c>
      <c r="W44" s="301">
        <f t="shared" si="496"/>
        <v>7419</v>
      </c>
      <c r="X44" s="464">
        <v>3648</v>
      </c>
      <c r="Y44" s="309">
        <v>3771</v>
      </c>
      <c r="Z44" s="301">
        <f t="shared" si="497"/>
        <v>6941</v>
      </c>
      <c r="AA44" s="464">
        <v>3259</v>
      </c>
      <c r="AB44" s="309">
        <v>3682</v>
      </c>
      <c r="AC44" s="301">
        <f t="shared" si="498"/>
        <v>5071</v>
      </c>
      <c r="AD44" s="464">
        <v>2375</v>
      </c>
      <c r="AE44" s="309">
        <v>2696</v>
      </c>
      <c r="AF44" s="301">
        <f t="shared" si="499"/>
        <v>12135</v>
      </c>
      <c r="AG44" s="464">
        <v>5588</v>
      </c>
      <c r="AH44" s="309">
        <v>6547</v>
      </c>
      <c r="AI44" s="301">
        <f t="shared" si="500"/>
        <v>2205</v>
      </c>
      <c r="AJ44" s="464">
        <v>1102</v>
      </c>
      <c r="AK44" s="309">
        <v>1103</v>
      </c>
      <c r="AL44" s="301">
        <f t="shared" si="501"/>
        <v>4798</v>
      </c>
      <c r="AM44" s="464">
        <v>2274</v>
      </c>
      <c r="AN44" s="309">
        <v>2524</v>
      </c>
      <c r="AO44" s="301">
        <f t="shared" si="502"/>
        <v>2181</v>
      </c>
      <c r="AP44" s="464">
        <v>1083</v>
      </c>
      <c r="AQ44" s="309">
        <v>1098</v>
      </c>
      <c r="AR44" s="301">
        <f t="shared" si="503"/>
        <v>1328</v>
      </c>
      <c r="AS44" s="464">
        <v>631</v>
      </c>
      <c r="AT44" s="309">
        <v>697</v>
      </c>
      <c r="AU44" s="301">
        <f t="shared" si="504"/>
        <v>3038</v>
      </c>
      <c r="AV44" s="464">
        <v>1379</v>
      </c>
      <c r="AW44" s="309">
        <v>1659</v>
      </c>
      <c r="AX44" s="301">
        <f t="shared" si="505"/>
        <v>4014</v>
      </c>
      <c r="AY44" s="464">
        <v>1951</v>
      </c>
      <c r="AZ44" s="309">
        <v>2063</v>
      </c>
      <c r="BA44" s="301">
        <f t="shared" si="506"/>
        <v>2350</v>
      </c>
      <c r="BB44" s="464">
        <v>1123</v>
      </c>
      <c r="BC44" s="309">
        <v>1227</v>
      </c>
      <c r="BD44" s="301">
        <f t="shared" si="507"/>
        <v>3601</v>
      </c>
      <c r="BE44" s="464">
        <v>1759</v>
      </c>
      <c r="BF44" s="309">
        <v>1842</v>
      </c>
      <c r="BG44" s="301">
        <f t="shared" si="508"/>
        <v>4393</v>
      </c>
      <c r="BH44" s="464">
        <v>2133</v>
      </c>
      <c r="BI44" s="309">
        <v>2260</v>
      </c>
      <c r="BJ44" s="301">
        <f t="shared" si="509"/>
        <v>3705</v>
      </c>
      <c r="BK44" s="464">
        <v>1759</v>
      </c>
      <c r="BL44" s="309">
        <v>1946</v>
      </c>
      <c r="BM44" s="301">
        <f t="shared" si="513"/>
        <v>2563</v>
      </c>
      <c r="BN44" s="464">
        <v>1276</v>
      </c>
      <c r="BO44" s="309">
        <v>1287</v>
      </c>
      <c r="BP44" s="301">
        <f t="shared" si="510"/>
        <v>2915</v>
      </c>
      <c r="BQ44" s="464">
        <v>1401</v>
      </c>
      <c r="BR44" s="309">
        <v>1514</v>
      </c>
      <c r="BS44" s="301">
        <f t="shared" si="511"/>
        <v>619</v>
      </c>
      <c r="BT44" s="464">
        <v>305</v>
      </c>
      <c r="BU44" s="309">
        <v>314</v>
      </c>
      <c r="BV44" s="27"/>
      <c r="BW44" s="27"/>
      <c r="BX44" s="27"/>
      <c r="BY44" s="27"/>
      <c r="BZ44" s="27"/>
      <c r="CA44" s="27"/>
      <c r="CB44" s="27"/>
      <c r="CC44" s="27"/>
      <c r="CD44" s="27"/>
    </row>
    <row r="45" spans="1:82" ht="15" customHeight="1">
      <c r="A45" s="319" t="s">
        <v>18</v>
      </c>
      <c r="B45" s="301">
        <f t="shared" si="512"/>
        <v>104560</v>
      </c>
      <c r="C45" s="464">
        <f t="shared" si="488"/>
        <v>44047</v>
      </c>
      <c r="D45" s="465">
        <f t="shared" si="489"/>
        <v>60513</v>
      </c>
      <c r="E45" s="301">
        <f t="shared" si="490"/>
        <v>15412</v>
      </c>
      <c r="F45" s="464">
        <v>6852</v>
      </c>
      <c r="G45" s="309">
        <v>8560</v>
      </c>
      <c r="H45" s="301">
        <f t="shared" si="491"/>
        <v>10540</v>
      </c>
      <c r="I45" s="464">
        <v>4501</v>
      </c>
      <c r="J45" s="309">
        <v>6039</v>
      </c>
      <c r="K45" s="301">
        <f t="shared" si="492"/>
        <v>5826</v>
      </c>
      <c r="L45" s="464">
        <v>2409</v>
      </c>
      <c r="M45" s="309">
        <v>3417</v>
      </c>
      <c r="N45" s="301">
        <f t="shared" si="493"/>
        <v>7564</v>
      </c>
      <c r="O45" s="464">
        <v>3191</v>
      </c>
      <c r="P45" s="309">
        <v>4373</v>
      </c>
      <c r="Q45" s="301">
        <f t="shared" si="494"/>
        <v>6719</v>
      </c>
      <c r="R45" s="464">
        <v>2740</v>
      </c>
      <c r="S45" s="309">
        <v>3979</v>
      </c>
      <c r="T45" s="301">
        <f t="shared" si="495"/>
        <v>5158</v>
      </c>
      <c r="U45" s="464">
        <v>2225</v>
      </c>
      <c r="V45" s="309">
        <v>2933</v>
      </c>
      <c r="W45" s="301">
        <f t="shared" si="496"/>
        <v>5401</v>
      </c>
      <c r="X45" s="464">
        <v>2245</v>
      </c>
      <c r="Y45" s="309">
        <v>3156</v>
      </c>
      <c r="Z45" s="301">
        <f t="shared" si="497"/>
        <v>5437</v>
      </c>
      <c r="AA45" s="464">
        <v>2209</v>
      </c>
      <c r="AB45" s="309">
        <v>3228</v>
      </c>
      <c r="AC45" s="301">
        <f t="shared" si="498"/>
        <v>4143</v>
      </c>
      <c r="AD45" s="464">
        <v>1680</v>
      </c>
      <c r="AE45" s="309">
        <v>2463</v>
      </c>
      <c r="AF45" s="301">
        <f t="shared" si="499"/>
        <v>8294</v>
      </c>
      <c r="AG45" s="464">
        <v>3542</v>
      </c>
      <c r="AH45" s="309">
        <v>4752</v>
      </c>
      <c r="AI45" s="301">
        <f t="shared" si="500"/>
        <v>1807</v>
      </c>
      <c r="AJ45" s="464">
        <v>793</v>
      </c>
      <c r="AK45" s="309">
        <v>1014</v>
      </c>
      <c r="AL45" s="301">
        <f t="shared" si="501"/>
        <v>3995</v>
      </c>
      <c r="AM45" s="464">
        <v>1641</v>
      </c>
      <c r="AN45" s="309">
        <v>2354</v>
      </c>
      <c r="AO45" s="301">
        <f t="shared" si="502"/>
        <v>1822</v>
      </c>
      <c r="AP45" s="464">
        <v>734</v>
      </c>
      <c r="AQ45" s="309">
        <v>1088</v>
      </c>
      <c r="AR45" s="301">
        <f t="shared" si="503"/>
        <v>1235</v>
      </c>
      <c r="AS45" s="464">
        <v>495</v>
      </c>
      <c r="AT45" s="309">
        <v>740</v>
      </c>
      <c r="AU45" s="301">
        <f t="shared" si="504"/>
        <v>2697</v>
      </c>
      <c r="AV45" s="464">
        <v>1016</v>
      </c>
      <c r="AW45" s="309">
        <v>1681</v>
      </c>
      <c r="AX45" s="301">
        <f t="shared" si="505"/>
        <v>2710</v>
      </c>
      <c r="AY45" s="464">
        <v>1184</v>
      </c>
      <c r="AZ45" s="309">
        <v>1526</v>
      </c>
      <c r="BA45" s="301">
        <f t="shared" si="506"/>
        <v>1784</v>
      </c>
      <c r="BB45" s="464">
        <v>750</v>
      </c>
      <c r="BC45" s="309">
        <v>1034</v>
      </c>
      <c r="BD45" s="301">
        <f t="shared" si="507"/>
        <v>2448</v>
      </c>
      <c r="BE45" s="464">
        <v>1091</v>
      </c>
      <c r="BF45" s="309">
        <v>1357</v>
      </c>
      <c r="BG45" s="301">
        <f t="shared" si="508"/>
        <v>3352</v>
      </c>
      <c r="BH45" s="464">
        <v>1334</v>
      </c>
      <c r="BI45" s="309">
        <v>2018</v>
      </c>
      <c r="BJ45" s="301">
        <f t="shared" si="509"/>
        <v>3015</v>
      </c>
      <c r="BK45" s="464">
        <v>1282</v>
      </c>
      <c r="BL45" s="309">
        <v>1733</v>
      </c>
      <c r="BM45" s="301">
        <f t="shared" si="513"/>
        <v>2119</v>
      </c>
      <c r="BN45" s="464">
        <v>885</v>
      </c>
      <c r="BO45" s="309">
        <v>1234</v>
      </c>
      <c r="BP45" s="301">
        <f t="shared" si="510"/>
        <v>2624</v>
      </c>
      <c r="BQ45" s="464">
        <v>1045</v>
      </c>
      <c r="BR45" s="309">
        <v>1579</v>
      </c>
      <c r="BS45" s="301">
        <f t="shared" si="511"/>
        <v>458</v>
      </c>
      <c r="BT45" s="464">
        <v>203</v>
      </c>
      <c r="BU45" s="309">
        <v>255</v>
      </c>
      <c r="BV45" s="27"/>
      <c r="BW45" s="27"/>
      <c r="BX45" s="27"/>
      <c r="BY45" s="27"/>
      <c r="BZ45" s="27"/>
      <c r="CA45" s="27"/>
      <c r="CB45" s="27"/>
      <c r="CC45" s="27"/>
      <c r="CD45" s="27"/>
    </row>
    <row r="46" spans="1:82" ht="15" customHeight="1">
      <c r="A46" s="319" t="s">
        <v>19</v>
      </c>
      <c r="B46" s="301">
        <f t="shared" si="512"/>
        <v>91668</v>
      </c>
      <c r="C46" s="464">
        <f t="shared" si="488"/>
        <v>32824</v>
      </c>
      <c r="D46" s="465">
        <f t="shared" si="489"/>
        <v>58844</v>
      </c>
      <c r="E46" s="301">
        <f t="shared" si="490"/>
        <v>11160</v>
      </c>
      <c r="F46" s="464">
        <v>4175</v>
      </c>
      <c r="G46" s="309">
        <v>6985</v>
      </c>
      <c r="H46" s="301">
        <f t="shared" si="491"/>
        <v>8830</v>
      </c>
      <c r="I46" s="464">
        <v>3025</v>
      </c>
      <c r="J46" s="309">
        <v>5805</v>
      </c>
      <c r="K46" s="301">
        <f t="shared" si="492"/>
        <v>5373</v>
      </c>
      <c r="L46" s="464">
        <v>1874</v>
      </c>
      <c r="M46" s="309">
        <v>3499</v>
      </c>
      <c r="N46" s="301">
        <f t="shared" si="493"/>
        <v>6475</v>
      </c>
      <c r="O46" s="464">
        <v>2401</v>
      </c>
      <c r="P46" s="309">
        <v>4074</v>
      </c>
      <c r="Q46" s="301">
        <f t="shared" si="494"/>
        <v>5389</v>
      </c>
      <c r="R46" s="464">
        <v>1843</v>
      </c>
      <c r="S46" s="309">
        <v>3546</v>
      </c>
      <c r="T46" s="301">
        <f t="shared" si="495"/>
        <v>4705</v>
      </c>
      <c r="U46" s="464">
        <v>1789</v>
      </c>
      <c r="V46" s="309">
        <v>2916</v>
      </c>
      <c r="W46" s="301">
        <f t="shared" si="496"/>
        <v>4748</v>
      </c>
      <c r="X46" s="464">
        <v>1668</v>
      </c>
      <c r="Y46" s="309">
        <v>3080</v>
      </c>
      <c r="Z46" s="301">
        <f t="shared" si="497"/>
        <v>5529</v>
      </c>
      <c r="AA46" s="464">
        <v>1884</v>
      </c>
      <c r="AB46" s="309">
        <v>3645</v>
      </c>
      <c r="AC46" s="301">
        <f t="shared" si="498"/>
        <v>3806</v>
      </c>
      <c r="AD46" s="464">
        <v>1375</v>
      </c>
      <c r="AE46" s="309">
        <v>2431</v>
      </c>
      <c r="AF46" s="301">
        <f t="shared" si="499"/>
        <v>6700</v>
      </c>
      <c r="AG46" s="464">
        <v>2506</v>
      </c>
      <c r="AH46" s="309">
        <v>4194</v>
      </c>
      <c r="AI46" s="301">
        <f t="shared" si="500"/>
        <v>1752</v>
      </c>
      <c r="AJ46" s="464">
        <v>629</v>
      </c>
      <c r="AK46" s="309">
        <v>1123</v>
      </c>
      <c r="AL46" s="301">
        <f t="shared" si="501"/>
        <v>4020</v>
      </c>
      <c r="AM46" s="464">
        <v>1436</v>
      </c>
      <c r="AN46" s="309">
        <v>2584</v>
      </c>
      <c r="AO46" s="301">
        <f t="shared" si="502"/>
        <v>1666</v>
      </c>
      <c r="AP46" s="464">
        <v>582</v>
      </c>
      <c r="AQ46" s="309">
        <v>1084</v>
      </c>
      <c r="AR46" s="301">
        <f t="shared" si="503"/>
        <v>1186</v>
      </c>
      <c r="AS46" s="464">
        <v>448</v>
      </c>
      <c r="AT46" s="309">
        <v>738</v>
      </c>
      <c r="AU46" s="301">
        <f t="shared" si="504"/>
        <v>2619</v>
      </c>
      <c r="AV46" s="464">
        <v>868</v>
      </c>
      <c r="AW46" s="309">
        <v>1751</v>
      </c>
      <c r="AX46" s="301">
        <f t="shared" si="505"/>
        <v>2731</v>
      </c>
      <c r="AY46" s="464">
        <v>953</v>
      </c>
      <c r="AZ46" s="309">
        <v>1778</v>
      </c>
      <c r="BA46" s="301">
        <f t="shared" si="506"/>
        <v>1722</v>
      </c>
      <c r="BB46" s="464">
        <v>582</v>
      </c>
      <c r="BC46" s="309">
        <v>1140</v>
      </c>
      <c r="BD46" s="301">
        <f t="shared" si="507"/>
        <v>2207</v>
      </c>
      <c r="BE46" s="464">
        <v>845</v>
      </c>
      <c r="BF46" s="309">
        <v>1362</v>
      </c>
      <c r="BG46" s="301">
        <f t="shared" si="508"/>
        <v>3000</v>
      </c>
      <c r="BH46" s="464">
        <v>1043</v>
      </c>
      <c r="BI46" s="309">
        <v>1957</v>
      </c>
      <c r="BJ46" s="301">
        <f t="shared" si="509"/>
        <v>3156</v>
      </c>
      <c r="BK46" s="464">
        <v>1173</v>
      </c>
      <c r="BL46" s="309">
        <v>1983</v>
      </c>
      <c r="BM46" s="301">
        <f t="shared" si="513"/>
        <v>2093</v>
      </c>
      <c r="BN46" s="464">
        <v>763</v>
      </c>
      <c r="BO46" s="309">
        <v>1330</v>
      </c>
      <c r="BP46" s="301">
        <f t="shared" si="510"/>
        <v>2462</v>
      </c>
      <c r="BQ46" s="464">
        <v>821</v>
      </c>
      <c r="BR46" s="309">
        <v>1641</v>
      </c>
      <c r="BS46" s="301">
        <f t="shared" si="511"/>
        <v>339</v>
      </c>
      <c r="BT46" s="464">
        <v>141</v>
      </c>
      <c r="BU46" s="309">
        <v>198</v>
      </c>
      <c r="BV46" s="27"/>
      <c r="BW46" s="27"/>
      <c r="BX46" s="27"/>
      <c r="BY46" s="27"/>
      <c r="BZ46" s="27"/>
      <c r="CA46" s="27"/>
      <c r="CB46" s="27"/>
      <c r="CC46" s="27"/>
      <c r="CD46" s="27"/>
    </row>
    <row r="47" spans="1:82" ht="15" customHeight="1">
      <c r="A47" s="319" t="s">
        <v>20</v>
      </c>
      <c r="B47" s="301">
        <f t="shared" si="512"/>
        <v>52229</v>
      </c>
      <c r="C47" s="464">
        <f t="shared" si="488"/>
        <v>15156</v>
      </c>
      <c r="D47" s="465">
        <f t="shared" si="489"/>
        <v>37073</v>
      </c>
      <c r="E47" s="301">
        <f t="shared" si="490"/>
        <v>5662</v>
      </c>
      <c r="F47" s="464">
        <v>1572</v>
      </c>
      <c r="G47" s="309">
        <v>4090</v>
      </c>
      <c r="H47" s="301">
        <f t="shared" si="491"/>
        <v>5004</v>
      </c>
      <c r="I47" s="464">
        <v>1399</v>
      </c>
      <c r="J47" s="309">
        <v>3605</v>
      </c>
      <c r="K47" s="301">
        <f t="shared" si="492"/>
        <v>3185</v>
      </c>
      <c r="L47" s="464">
        <v>942</v>
      </c>
      <c r="M47" s="309">
        <v>2243</v>
      </c>
      <c r="N47" s="301">
        <f t="shared" si="493"/>
        <v>3716</v>
      </c>
      <c r="O47" s="464">
        <v>1143</v>
      </c>
      <c r="P47" s="309">
        <v>2573</v>
      </c>
      <c r="Q47" s="301">
        <f t="shared" si="494"/>
        <v>3162</v>
      </c>
      <c r="R47" s="464">
        <v>872</v>
      </c>
      <c r="S47" s="309">
        <v>2290</v>
      </c>
      <c r="T47" s="301">
        <f t="shared" si="495"/>
        <v>2545</v>
      </c>
      <c r="U47" s="464">
        <v>785</v>
      </c>
      <c r="V47" s="309">
        <v>1760</v>
      </c>
      <c r="W47" s="301">
        <f t="shared" si="496"/>
        <v>2676</v>
      </c>
      <c r="X47" s="464">
        <v>774</v>
      </c>
      <c r="Y47" s="309">
        <v>1902</v>
      </c>
      <c r="Z47" s="301">
        <f t="shared" si="497"/>
        <v>3309</v>
      </c>
      <c r="AA47" s="464">
        <v>931</v>
      </c>
      <c r="AB47" s="309">
        <v>2378</v>
      </c>
      <c r="AC47" s="301">
        <f t="shared" si="498"/>
        <v>2133</v>
      </c>
      <c r="AD47" s="464">
        <v>569</v>
      </c>
      <c r="AE47" s="309">
        <v>1564</v>
      </c>
      <c r="AF47" s="301">
        <f t="shared" si="499"/>
        <v>3479</v>
      </c>
      <c r="AG47" s="464">
        <v>1086</v>
      </c>
      <c r="AH47" s="309">
        <v>2393</v>
      </c>
      <c r="AI47" s="301">
        <f t="shared" si="500"/>
        <v>1037</v>
      </c>
      <c r="AJ47" s="464">
        <v>326</v>
      </c>
      <c r="AK47" s="309">
        <v>711</v>
      </c>
      <c r="AL47" s="301">
        <f t="shared" si="501"/>
        <v>2415</v>
      </c>
      <c r="AM47" s="464">
        <v>702</v>
      </c>
      <c r="AN47" s="309">
        <v>1713</v>
      </c>
      <c r="AO47" s="301">
        <f t="shared" si="502"/>
        <v>932</v>
      </c>
      <c r="AP47" s="464">
        <v>317</v>
      </c>
      <c r="AQ47" s="309">
        <v>615</v>
      </c>
      <c r="AR47" s="301">
        <f t="shared" si="503"/>
        <v>632</v>
      </c>
      <c r="AS47" s="464">
        <v>170</v>
      </c>
      <c r="AT47" s="309">
        <v>462</v>
      </c>
      <c r="AU47" s="301">
        <f t="shared" si="504"/>
        <v>1407</v>
      </c>
      <c r="AV47" s="464">
        <v>382</v>
      </c>
      <c r="AW47" s="309">
        <v>1025</v>
      </c>
      <c r="AX47" s="301">
        <f t="shared" si="505"/>
        <v>1767</v>
      </c>
      <c r="AY47" s="464">
        <v>496</v>
      </c>
      <c r="AZ47" s="309">
        <v>1271</v>
      </c>
      <c r="BA47" s="301">
        <f t="shared" si="506"/>
        <v>1037</v>
      </c>
      <c r="BB47" s="464">
        <v>326</v>
      </c>
      <c r="BC47" s="309">
        <v>711</v>
      </c>
      <c r="BD47" s="301">
        <f t="shared" si="507"/>
        <v>1402</v>
      </c>
      <c r="BE47" s="464">
        <v>379</v>
      </c>
      <c r="BF47" s="309">
        <v>1023</v>
      </c>
      <c r="BG47" s="301">
        <f t="shared" si="508"/>
        <v>1738</v>
      </c>
      <c r="BH47" s="464">
        <v>509</v>
      </c>
      <c r="BI47" s="309">
        <v>1229</v>
      </c>
      <c r="BJ47" s="301">
        <f t="shared" si="509"/>
        <v>2077</v>
      </c>
      <c r="BK47" s="464">
        <v>625</v>
      </c>
      <c r="BL47" s="309">
        <v>1452</v>
      </c>
      <c r="BM47" s="301">
        <f t="shared" si="513"/>
        <v>1270</v>
      </c>
      <c r="BN47" s="464">
        <v>413</v>
      </c>
      <c r="BO47" s="309">
        <v>857</v>
      </c>
      <c r="BP47" s="301">
        <f t="shared" si="510"/>
        <v>1461</v>
      </c>
      <c r="BQ47" s="464">
        <v>368</v>
      </c>
      <c r="BR47" s="309">
        <v>1093</v>
      </c>
      <c r="BS47" s="301">
        <f t="shared" si="511"/>
        <v>183</v>
      </c>
      <c r="BT47" s="464">
        <v>70</v>
      </c>
      <c r="BU47" s="309">
        <v>113</v>
      </c>
      <c r="BV47" s="27"/>
      <c r="BW47" s="27"/>
      <c r="BX47" s="27"/>
      <c r="BY47" s="27"/>
      <c r="BZ47" s="27"/>
      <c r="CA47" s="27"/>
      <c r="CB47" s="27"/>
      <c r="CC47" s="27"/>
      <c r="CD47" s="27"/>
    </row>
    <row r="48" spans="1:82" ht="15" customHeight="1">
      <c r="A48" s="319" t="s">
        <v>21</v>
      </c>
      <c r="B48" s="301">
        <f t="shared" si="512"/>
        <v>17517</v>
      </c>
      <c r="C48" s="464">
        <f t="shared" si="488"/>
        <v>3774</v>
      </c>
      <c r="D48" s="465">
        <f t="shared" si="489"/>
        <v>13743</v>
      </c>
      <c r="E48" s="301">
        <f t="shared" si="490"/>
        <v>1999</v>
      </c>
      <c r="F48" s="464">
        <v>365</v>
      </c>
      <c r="G48" s="309">
        <v>1634</v>
      </c>
      <c r="H48" s="301">
        <f t="shared" si="491"/>
        <v>1650</v>
      </c>
      <c r="I48" s="464">
        <v>347</v>
      </c>
      <c r="J48" s="309">
        <v>1303</v>
      </c>
      <c r="K48" s="301">
        <f t="shared" si="492"/>
        <v>1111</v>
      </c>
      <c r="L48" s="464">
        <v>259</v>
      </c>
      <c r="M48" s="309">
        <v>852</v>
      </c>
      <c r="N48" s="301">
        <f t="shared" si="493"/>
        <v>1301</v>
      </c>
      <c r="O48" s="464">
        <v>291</v>
      </c>
      <c r="P48" s="309">
        <v>1010</v>
      </c>
      <c r="Q48" s="301">
        <f t="shared" si="494"/>
        <v>1056</v>
      </c>
      <c r="R48" s="464">
        <v>209</v>
      </c>
      <c r="S48" s="309">
        <v>847</v>
      </c>
      <c r="T48" s="301">
        <f t="shared" si="495"/>
        <v>928</v>
      </c>
      <c r="U48" s="464">
        <v>207</v>
      </c>
      <c r="V48" s="309">
        <v>721</v>
      </c>
      <c r="W48" s="301">
        <f t="shared" si="496"/>
        <v>829</v>
      </c>
      <c r="X48" s="464">
        <v>200</v>
      </c>
      <c r="Y48" s="309">
        <v>629</v>
      </c>
      <c r="Z48" s="301">
        <f t="shared" si="497"/>
        <v>1120</v>
      </c>
      <c r="AA48" s="464">
        <v>218</v>
      </c>
      <c r="AB48" s="309">
        <v>902</v>
      </c>
      <c r="AC48" s="301">
        <f t="shared" si="498"/>
        <v>709</v>
      </c>
      <c r="AD48" s="464">
        <v>153</v>
      </c>
      <c r="AE48" s="309">
        <v>556</v>
      </c>
      <c r="AF48" s="301">
        <f t="shared" si="499"/>
        <v>1088</v>
      </c>
      <c r="AG48" s="464">
        <v>257</v>
      </c>
      <c r="AH48" s="309">
        <v>831</v>
      </c>
      <c r="AI48" s="301">
        <f t="shared" si="500"/>
        <v>316</v>
      </c>
      <c r="AJ48" s="464">
        <v>70</v>
      </c>
      <c r="AK48" s="309">
        <v>246</v>
      </c>
      <c r="AL48" s="301">
        <f t="shared" si="501"/>
        <v>766</v>
      </c>
      <c r="AM48" s="464">
        <v>180</v>
      </c>
      <c r="AN48" s="309">
        <v>586</v>
      </c>
      <c r="AO48" s="301">
        <f t="shared" si="502"/>
        <v>313</v>
      </c>
      <c r="AP48" s="464">
        <v>80</v>
      </c>
      <c r="AQ48" s="309">
        <v>233</v>
      </c>
      <c r="AR48" s="301">
        <f t="shared" si="503"/>
        <v>233</v>
      </c>
      <c r="AS48" s="464">
        <v>57</v>
      </c>
      <c r="AT48" s="309">
        <v>176</v>
      </c>
      <c r="AU48" s="301">
        <f t="shared" si="504"/>
        <v>480</v>
      </c>
      <c r="AV48" s="464">
        <v>98</v>
      </c>
      <c r="AW48" s="309">
        <v>382</v>
      </c>
      <c r="AX48" s="301">
        <f t="shared" si="505"/>
        <v>578</v>
      </c>
      <c r="AY48" s="464">
        <v>112</v>
      </c>
      <c r="AZ48" s="309">
        <v>466</v>
      </c>
      <c r="BA48" s="301">
        <f t="shared" si="506"/>
        <v>316</v>
      </c>
      <c r="BB48" s="464">
        <v>76</v>
      </c>
      <c r="BC48" s="309">
        <v>240</v>
      </c>
      <c r="BD48" s="301">
        <f t="shared" si="507"/>
        <v>455</v>
      </c>
      <c r="BE48" s="464">
        <v>92</v>
      </c>
      <c r="BF48" s="309">
        <v>363</v>
      </c>
      <c r="BG48" s="301">
        <f t="shared" si="508"/>
        <v>580</v>
      </c>
      <c r="BH48" s="464">
        <v>149</v>
      </c>
      <c r="BI48" s="309">
        <v>431</v>
      </c>
      <c r="BJ48" s="301">
        <f t="shared" si="509"/>
        <v>609</v>
      </c>
      <c r="BK48" s="464">
        <v>117</v>
      </c>
      <c r="BL48" s="309">
        <v>492</v>
      </c>
      <c r="BM48" s="301">
        <f t="shared" si="513"/>
        <v>414</v>
      </c>
      <c r="BN48" s="464">
        <v>109</v>
      </c>
      <c r="BO48" s="309">
        <v>305</v>
      </c>
      <c r="BP48" s="301">
        <f t="shared" si="510"/>
        <v>601</v>
      </c>
      <c r="BQ48" s="464">
        <v>113</v>
      </c>
      <c r="BR48" s="309">
        <v>488</v>
      </c>
      <c r="BS48" s="301">
        <f t="shared" si="511"/>
        <v>65</v>
      </c>
      <c r="BT48" s="464">
        <v>15</v>
      </c>
      <c r="BU48" s="309">
        <v>50</v>
      </c>
      <c r="BV48" s="27"/>
      <c r="BW48" s="27"/>
      <c r="BX48" s="27"/>
      <c r="BY48" s="27"/>
      <c r="BZ48" s="27"/>
      <c r="CA48" s="27"/>
      <c r="CB48" s="27"/>
      <c r="CC48" s="27"/>
      <c r="CD48" s="27"/>
    </row>
    <row r="49" spans="1:82" ht="15" customHeight="1">
      <c r="A49" s="319" t="s">
        <v>22</v>
      </c>
      <c r="B49" s="301">
        <f t="shared" si="512"/>
        <v>3569</v>
      </c>
      <c r="C49" s="464">
        <f t="shared" si="488"/>
        <v>598</v>
      </c>
      <c r="D49" s="465">
        <f t="shared" si="489"/>
        <v>2971</v>
      </c>
      <c r="E49" s="301">
        <f t="shared" si="490"/>
        <v>409</v>
      </c>
      <c r="F49" s="464">
        <v>66</v>
      </c>
      <c r="G49" s="309">
        <v>343</v>
      </c>
      <c r="H49" s="301">
        <f t="shared" si="491"/>
        <v>295</v>
      </c>
      <c r="I49" s="464">
        <v>48</v>
      </c>
      <c r="J49" s="309">
        <v>247</v>
      </c>
      <c r="K49" s="301">
        <f t="shared" si="492"/>
        <v>208</v>
      </c>
      <c r="L49" s="464">
        <v>32</v>
      </c>
      <c r="M49" s="309">
        <v>176</v>
      </c>
      <c r="N49" s="301">
        <f t="shared" si="493"/>
        <v>273</v>
      </c>
      <c r="O49" s="464">
        <v>49</v>
      </c>
      <c r="P49" s="309">
        <v>224</v>
      </c>
      <c r="Q49" s="301">
        <f t="shared" si="494"/>
        <v>227</v>
      </c>
      <c r="R49" s="464">
        <v>35</v>
      </c>
      <c r="S49" s="309">
        <v>192</v>
      </c>
      <c r="T49" s="301">
        <f t="shared" si="495"/>
        <v>184</v>
      </c>
      <c r="U49" s="464">
        <v>36</v>
      </c>
      <c r="V49" s="309">
        <v>148</v>
      </c>
      <c r="W49" s="301">
        <f t="shared" si="496"/>
        <v>127</v>
      </c>
      <c r="X49" s="464">
        <v>26</v>
      </c>
      <c r="Y49" s="309">
        <v>101</v>
      </c>
      <c r="Z49" s="301">
        <f t="shared" si="497"/>
        <v>296</v>
      </c>
      <c r="AA49" s="464">
        <v>49</v>
      </c>
      <c r="AB49" s="309">
        <v>247</v>
      </c>
      <c r="AC49" s="301">
        <f t="shared" si="498"/>
        <v>171</v>
      </c>
      <c r="AD49" s="464">
        <v>25</v>
      </c>
      <c r="AE49" s="309">
        <v>146</v>
      </c>
      <c r="AF49" s="301">
        <f t="shared" si="499"/>
        <v>213</v>
      </c>
      <c r="AG49" s="464">
        <v>36</v>
      </c>
      <c r="AH49" s="309">
        <v>177</v>
      </c>
      <c r="AI49" s="301">
        <f t="shared" si="500"/>
        <v>49</v>
      </c>
      <c r="AJ49" s="464">
        <v>5</v>
      </c>
      <c r="AK49" s="309">
        <v>44</v>
      </c>
      <c r="AL49" s="301">
        <f t="shared" si="501"/>
        <v>142</v>
      </c>
      <c r="AM49" s="464">
        <v>24</v>
      </c>
      <c r="AN49" s="309">
        <v>118</v>
      </c>
      <c r="AO49" s="301">
        <f t="shared" si="502"/>
        <v>53</v>
      </c>
      <c r="AP49" s="464">
        <v>6</v>
      </c>
      <c r="AQ49" s="309">
        <v>47</v>
      </c>
      <c r="AR49" s="301">
        <f t="shared" si="503"/>
        <v>52</v>
      </c>
      <c r="AS49" s="464">
        <v>10</v>
      </c>
      <c r="AT49" s="309">
        <v>42</v>
      </c>
      <c r="AU49" s="301">
        <f t="shared" si="504"/>
        <v>97</v>
      </c>
      <c r="AV49" s="464">
        <v>13</v>
      </c>
      <c r="AW49" s="309">
        <v>84</v>
      </c>
      <c r="AX49" s="301">
        <f t="shared" si="505"/>
        <v>113</v>
      </c>
      <c r="AY49" s="464">
        <v>26</v>
      </c>
      <c r="AZ49" s="309">
        <v>87</v>
      </c>
      <c r="BA49" s="301">
        <f t="shared" si="506"/>
        <v>54</v>
      </c>
      <c r="BB49" s="464">
        <v>12</v>
      </c>
      <c r="BC49" s="309">
        <v>42</v>
      </c>
      <c r="BD49" s="301">
        <f t="shared" si="507"/>
        <v>94</v>
      </c>
      <c r="BE49" s="464">
        <v>15</v>
      </c>
      <c r="BF49" s="309">
        <v>79</v>
      </c>
      <c r="BG49" s="301">
        <f t="shared" si="508"/>
        <v>125</v>
      </c>
      <c r="BH49" s="464">
        <v>25</v>
      </c>
      <c r="BI49" s="309">
        <v>100</v>
      </c>
      <c r="BJ49" s="301">
        <f t="shared" si="509"/>
        <v>132</v>
      </c>
      <c r="BK49" s="464">
        <v>29</v>
      </c>
      <c r="BL49" s="309">
        <v>103</v>
      </c>
      <c r="BM49" s="301">
        <f t="shared" si="513"/>
        <v>115</v>
      </c>
      <c r="BN49" s="464">
        <v>16</v>
      </c>
      <c r="BO49" s="309">
        <v>99</v>
      </c>
      <c r="BP49" s="301">
        <f t="shared" si="510"/>
        <v>123</v>
      </c>
      <c r="BQ49" s="464">
        <v>10</v>
      </c>
      <c r="BR49" s="309">
        <v>113</v>
      </c>
      <c r="BS49" s="301">
        <f t="shared" si="511"/>
        <v>17</v>
      </c>
      <c r="BT49" s="464">
        <v>5</v>
      </c>
      <c r="BU49" s="309">
        <v>12</v>
      </c>
      <c r="BV49" s="27"/>
      <c r="BW49" s="27"/>
      <c r="BX49" s="27"/>
      <c r="BY49" s="27"/>
      <c r="BZ49" s="27"/>
      <c r="CA49" s="27"/>
      <c r="CB49" s="27"/>
      <c r="CC49" s="27"/>
      <c r="CD49" s="27"/>
    </row>
    <row r="50" spans="1:82" ht="15" customHeight="1">
      <c r="A50" s="320" t="s">
        <v>173</v>
      </c>
      <c r="B50" s="302">
        <f>C50+D50</f>
        <v>579</v>
      </c>
      <c r="C50" s="466">
        <f t="shared" si="488"/>
        <v>60</v>
      </c>
      <c r="D50" s="467">
        <f t="shared" si="489"/>
        <v>519</v>
      </c>
      <c r="E50" s="302">
        <f t="shared" si="490"/>
        <v>63</v>
      </c>
      <c r="F50" s="466">
        <v>8</v>
      </c>
      <c r="G50" s="468">
        <v>55</v>
      </c>
      <c r="H50" s="302">
        <f t="shared" si="491"/>
        <v>53</v>
      </c>
      <c r="I50" s="466">
        <v>5</v>
      </c>
      <c r="J50" s="468">
        <v>48</v>
      </c>
      <c r="K50" s="302">
        <f t="shared" si="492"/>
        <v>34</v>
      </c>
      <c r="L50" s="466">
        <v>2</v>
      </c>
      <c r="M50" s="468">
        <v>32</v>
      </c>
      <c r="N50" s="302">
        <f t="shared" si="493"/>
        <v>44</v>
      </c>
      <c r="O50" s="466">
        <v>8</v>
      </c>
      <c r="P50" s="468">
        <v>36</v>
      </c>
      <c r="Q50" s="302">
        <f t="shared" si="494"/>
        <v>35</v>
      </c>
      <c r="R50" s="466">
        <v>2</v>
      </c>
      <c r="S50" s="468">
        <v>33</v>
      </c>
      <c r="T50" s="302">
        <f t="shared" si="495"/>
        <v>46</v>
      </c>
      <c r="U50" s="466">
        <v>6</v>
      </c>
      <c r="V50" s="468">
        <v>40</v>
      </c>
      <c r="W50" s="302">
        <f t="shared" si="496"/>
        <v>19</v>
      </c>
      <c r="X50" s="466">
        <v>4</v>
      </c>
      <c r="Y50" s="468">
        <v>15</v>
      </c>
      <c r="Z50" s="302">
        <f t="shared" si="497"/>
        <v>41</v>
      </c>
      <c r="AA50" s="466">
        <v>3</v>
      </c>
      <c r="AB50" s="468">
        <v>38</v>
      </c>
      <c r="AC50" s="302">
        <f t="shared" si="498"/>
        <v>38</v>
      </c>
      <c r="AD50" s="466">
        <v>5</v>
      </c>
      <c r="AE50" s="468">
        <v>33</v>
      </c>
      <c r="AF50" s="302">
        <f t="shared" si="499"/>
        <v>31</v>
      </c>
      <c r="AG50" s="466">
        <v>5</v>
      </c>
      <c r="AH50" s="468">
        <v>26</v>
      </c>
      <c r="AI50" s="302">
        <f t="shared" si="500"/>
        <v>18</v>
      </c>
      <c r="AJ50" s="466">
        <v>1</v>
      </c>
      <c r="AK50" s="468">
        <v>17</v>
      </c>
      <c r="AL50" s="302">
        <f t="shared" si="501"/>
        <v>16</v>
      </c>
      <c r="AM50" s="466">
        <v>1</v>
      </c>
      <c r="AN50" s="468">
        <v>15</v>
      </c>
      <c r="AO50" s="302">
        <f t="shared" si="502"/>
        <v>12</v>
      </c>
      <c r="AP50" s="466">
        <v>1</v>
      </c>
      <c r="AQ50" s="468">
        <v>11</v>
      </c>
      <c r="AR50" s="302">
        <f t="shared" si="503"/>
        <v>12</v>
      </c>
      <c r="AS50" s="466">
        <v>1</v>
      </c>
      <c r="AT50" s="468">
        <v>11</v>
      </c>
      <c r="AU50" s="302">
        <f t="shared" si="504"/>
        <v>13</v>
      </c>
      <c r="AV50" s="466">
        <v>0</v>
      </c>
      <c r="AW50" s="468">
        <v>13</v>
      </c>
      <c r="AX50" s="302">
        <f t="shared" si="505"/>
        <v>10</v>
      </c>
      <c r="AY50" s="466">
        <v>0</v>
      </c>
      <c r="AZ50" s="468">
        <v>10</v>
      </c>
      <c r="BA50" s="302">
        <f t="shared" si="506"/>
        <v>5</v>
      </c>
      <c r="BB50" s="466">
        <v>1</v>
      </c>
      <c r="BC50" s="468">
        <v>4</v>
      </c>
      <c r="BD50" s="302">
        <f t="shared" si="507"/>
        <v>13</v>
      </c>
      <c r="BE50" s="466">
        <v>3</v>
      </c>
      <c r="BF50" s="468">
        <v>10</v>
      </c>
      <c r="BG50" s="302">
        <f t="shared" si="508"/>
        <v>20</v>
      </c>
      <c r="BH50" s="466">
        <v>1</v>
      </c>
      <c r="BI50" s="468">
        <v>19</v>
      </c>
      <c r="BJ50" s="302">
        <f t="shared" si="509"/>
        <v>24</v>
      </c>
      <c r="BK50" s="466">
        <v>1</v>
      </c>
      <c r="BL50" s="468">
        <v>23</v>
      </c>
      <c r="BM50" s="302">
        <f t="shared" si="513"/>
        <v>20</v>
      </c>
      <c r="BN50" s="466">
        <v>1</v>
      </c>
      <c r="BO50" s="468">
        <v>19</v>
      </c>
      <c r="BP50" s="302">
        <f t="shared" si="510"/>
        <v>12</v>
      </c>
      <c r="BQ50" s="466">
        <v>1</v>
      </c>
      <c r="BR50" s="468">
        <v>11</v>
      </c>
      <c r="BS50" s="302">
        <f t="shared" si="511"/>
        <v>0</v>
      </c>
      <c r="BT50" s="466">
        <v>0</v>
      </c>
      <c r="BU50" s="468">
        <v>0</v>
      </c>
      <c r="BV50" s="27"/>
      <c r="BW50" s="27"/>
      <c r="BX50" s="27"/>
      <c r="BY50" s="27"/>
      <c r="BZ50" s="27"/>
      <c r="CA50" s="27"/>
      <c r="CB50" s="27"/>
      <c r="CC50" s="27"/>
      <c r="CD50" s="27"/>
    </row>
    <row r="51" spans="1:82" ht="19.5" customHeight="1">
      <c r="A51" s="298" t="s">
        <v>172</v>
      </c>
      <c r="B51" s="24"/>
      <c r="C51" s="24"/>
      <c r="D51" s="24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299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290"/>
    </row>
    <row r="52" spans="1:82" ht="15" customHeight="1">
      <c r="A52" s="289" t="s">
        <v>5050</v>
      </c>
      <c r="B52" s="312">
        <f t="shared" ref="B52:V52" si="514">SUM(B53:B73)</f>
        <v>50771</v>
      </c>
      <c r="C52" s="312">
        <f t="shared" si="514"/>
        <v>31439</v>
      </c>
      <c r="D52" s="62">
        <f t="shared" si="514"/>
        <v>19332</v>
      </c>
      <c r="E52" s="312">
        <f t="shared" si="514"/>
        <v>5837</v>
      </c>
      <c r="F52" s="312">
        <f t="shared" si="514"/>
        <v>3628</v>
      </c>
      <c r="G52" s="62">
        <f t="shared" si="514"/>
        <v>2209</v>
      </c>
      <c r="H52" s="312">
        <f t="shared" si="514"/>
        <v>9143</v>
      </c>
      <c r="I52" s="312">
        <f t="shared" si="514"/>
        <v>5749</v>
      </c>
      <c r="J52" s="312">
        <f t="shared" si="514"/>
        <v>3394</v>
      </c>
      <c r="K52" s="61">
        <f t="shared" si="514"/>
        <v>2351</v>
      </c>
      <c r="L52" s="312">
        <f t="shared" si="514"/>
        <v>1416</v>
      </c>
      <c r="M52" s="62">
        <f t="shared" si="514"/>
        <v>935</v>
      </c>
      <c r="N52" s="312">
        <f t="shared" si="514"/>
        <v>1281</v>
      </c>
      <c r="O52" s="312">
        <f t="shared" si="514"/>
        <v>583</v>
      </c>
      <c r="P52" s="312">
        <f t="shared" si="514"/>
        <v>698</v>
      </c>
      <c r="Q52" s="61">
        <f t="shared" si="514"/>
        <v>4606</v>
      </c>
      <c r="R52" s="312">
        <f t="shared" si="514"/>
        <v>2539</v>
      </c>
      <c r="S52" s="62">
        <f t="shared" si="514"/>
        <v>2067</v>
      </c>
      <c r="T52" s="312">
        <f t="shared" si="514"/>
        <v>758</v>
      </c>
      <c r="U52" s="312">
        <f t="shared" si="514"/>
        <v>348</v>
      </c>
      <c r="V52" s="312">
        <f t="shared" si="514"/>
        <v>410</v>
      </c>
      <c r="W52" s="61">
        <f t="shared" ref="W52:AD52" si="515">SUM(W53:W73)</f>
        <v>2617</v>
      </c>
      <c r="X52" s="312">
        <f t="shared" si="515"/>
        <v>1863</v>
      </c>
      <c r="Y52" s="62">
        <f t="shared" si="515"/>
        <v>754</v>
      </c>
      <c r="Z52" s="62">
        <f t="shared" si="515"/>
        <v>1138</v>
      </c>
      <c r="AA52" s="62">
        <f t="shared" si="515"/>
        <v>511</v>
      </c>
      <c r="AB52" s="62">
        <f t="shared" si="515"/>
        <v>627</v>
      </c>
      <c r="AC52" s="312">
        <f t="shared" si="515"/>
        <v>621</v>
      </c>
      <c r="AD52" s="312">
        <f t="shared" si="515"/>
        <v>318</v>
      </c>
      <c r="AE52" s="62">
        <f>SUM(AE53:AE73)</f>
        <v>303</v>
      </c>
      <c r="AF52" s="312">
        <f t="shared" ref="AF52:BU52" si="516">SUM(AF53:AF73)</f>
        <v>10341</v>
      </c>
      <c r="AG52" s="312">
        <f t="shared" si="516"/>
        <v>6209</v>
      </c>
      <c r="AH52" s="312">
        <f t="shared" si="516"/>
        <v>4132</v>
      </c>
      <c r="AI52" s="61">
        <f t="shared" si="516"/>
        <v>418</v>
      </c>
      <c r="AJ52" s="312">
        <f t="shared" si="516"/>
        <v>317</v>
      </c>
      <c r="AK52" s="62">
        <f t="shared" si="516"/>
        <v>101</v>
      </c>
      <c r="AL52" s="312">
        <f t="shared" si="516"/>
        <v>501</v>
      </c>
      <c r="AM52" s="312">
        <f t="shared" si="516"/>
        <v>274</v>
      </c>
      <c r="AN52" s="312">
        <f t="shared" si="516"/>
        <v>227</v>
      </c>
      <c r="AO52" s="61">
        <f t="shared" si="516"/>
        <v>181</v>
      </c>
      <c r="AP52" s="312">
        <f t="shared" si="516"/>
        <v>64</v>
      </c>
      <c r="AQ52" s="62">
        <f t="shared" si="516"/>
        <v>117</v>
      </c>
      <c r="AR52" s="312">
        <f t="shared" si="516"/>
        <v>250</v>
      </c>
      <c r="AS52" s="312">
        <f t="shared" si="516"/>
        <v>98</v>
      </c>
      <c r="AT52" s="312">
        <f t="shared" si="516"/>
        <v>152</v>
      </c>
      <c r="AU52" s="61">
        <f t="shared" si="516"/>
        <v>911</v>
      </c>
      <c r="AV52" s="312">
        <f t="shared" si="516"/>
        <v>741</v>
      </c>
      <c r="AW52" s="62">
        <f t="shared" si="516"/>
        <v>170</v>
      </c>
      <c r="AX52" s="312">
        <f t="shared" si="516"/>
        <v>903</v>
      </c>
      <c r="AY52" s="312">
        <f t="shared" si="516"/>
        <v>428</v>
      </c>
      <c r="AZ52" s="312">
        <f t="shared" si="516"/>
        <v>475</v>
      </c>
      <c r="BA52" s="61">
        <f t="shared" si="516"/>
        <v>1378</v>
      </c>
      <c r="BB52" s="312">
        <f t="shared" si="516"/>
        <v>1115</v>
      </c>
      <c r="BC52" s="62">
        <f t="shared" si="516"/>
        <v>263</v>
      </c>
      <c r="BD52" s="312">
        <f t="shared" si="516"/>
        <v>1419</v>
      </c>
      <c r="BE52" s="312">
        <f t="shared" si="516"/>
        <v>1091</v>
      </c>
      <c r="BF52" s="312">
        <f t="shared" si="516"/>
        <v>328</v>
      </c>
      <c r="BG52" s="61">
        <f t="shared" si="516"/>
        <v>3745</v>
      </c>
      <c r="BH52" s="312">
        <f t="shared" si="516"/>
        <v>2440</v>
      </c>
      <c r="BI52" s="62">
        <f t="shared" si="516"/>
        <v>1305</v>
      </c>
      <c r="BJ52" s="312">
        <f t="shared" si="516"/>
        <v>472</v>
      </c>
      <c r="BK52" s="312">
        <f t="shared" si="516"/>
        <v>206</v>
      </c>
      <c r="BL52" s="312">
        <f t="shared" si="516"/>
        <v>266</v>
      </c>
      <c r="BM52" s="61">
        <f t="shared" si="516"/>
        <v>299</v>
      </c>
      <c r="BN52" s="312">
        <f t="shared" si="516"/>
        <v>102</v>
      </c>
      <c r="BO52" s="62">
        <f t="shared" si="516"/>
        <v>197</v>
      </c>
      <c r="BP52" s="312">
        <f t="shared" si="516"/>
        <v>1465</v>
      </c>
      <c r="BQ52" s="312">
        <f t="shared" si="516"/>
        <v>1286</v>
      </c>
      <c r="BR52" s="312">
        <f t="shared" si="516"/>
        <v>179</v>
      </c>
      <c r="BS52" s="61">
        <f t="shared" si="516"/>
        <v>136</v>
      </c>
      <c r="BT52" s="312">
        <f t="shared" si="516"/>
        <v>113</v>
      </c>
      <c r="BU52" s="312">
        <f t="shared" si="516"/>
        <v>23</v>
      </c>
      <c r="BV52" s="290"/>
    </row>
    <row r="53" spans="1:82" ht="15" customHeight="1">
      <c r="A53" s="321" t="s">
        <v>2</v>
      </c>
      <c r="B53" s="300">
        <f t="shared" ref="B53:B73" si="517">E53+H53+K53+N53+Q53+T53+W53+Z53+AC53+AF53+AI53+AL53+AO53+AR53+AU53+AX53+BA53+BD53+BG53+BJ53+BM53+BP53+BS53</f>
        <v>760</v>
      </c>
      <c r="C53" s="307">
        <f t="shared" ref="C53:C73" si="518">F53+I53+L53+O53+R53+U53+X53+AA53+AD53+AG53+AJ53+AM53+AP53+AS53+AV53+AY53+BB53+BE53+BH53+BK53+BN53+BQ53+BT53</f>
        <v>385</v>
      </c>
      <c r="D53" s="313">
        <f t="shared" ref="D53:D73" si="519">G53+J53+M53+P53+S53+V53+Y53+AB53+AE53+AH53+AK53+AN53+AQ53+AT53+AW53+AZ53+BC53+BF53+BI53+BL53+BO53+BR53+BU53</f>
        <v>375</v>
      </c>
      <c r="E53" s="300">
        <f>SUM(F53:G53)</f>
        <v>64</v>
      </c>
      <c r="F53" s="307">
        <v>31</v>
      </c>
      <c r="G53" s="308">
        <v>33</v>
      </c>
      <c r="H53" s="300">
        <f t="shared" ref="H53:H73" si="520">SUM(I53:J53)</f>
        <v>254</v>
      </c>
      <c r="I53" s="307">
        <v>135</v>
      </c>
      <c r="J53" s="308">
        <v>119</v>
      </c>
      <c r="K53" s="300">
        <f t="shared" ref="K53:K73" si="521">SUM(L53:M53)</f>
        <v>32</v>
      </c>
      <c r="L53" s="307">
        <v>14</v>
      </c>
      <c r="M53" s="308">
        <v>18</v>
      </c>
      <c r="N53" s="300">
        <f t="shared" ref="N53:N73" si="522">SUM(O53:P53)</f>
        <v>10</v>
      </c>
      <c r="O53" s="307">
        <v>4</v>
      </c>
      <c r="P53" s="308">
        <v>6</v>
      </c>
      <c r="Q53" s="300">
        <f t="shared" ref="Q53:Q73" si="523">SUM(R53:S53)</f>
        <v>90</v>
      </c>
      <c r="R53" s="307">
        <v>43</v>
      </c>
      <c r="S53" s="308">
        <v>47</v>
      </c>
      <c r="T53" s="300">
        <f t="shared" ref="T53:T73" si="524">SUM(U53:V53)</f>
        <v>8</v>
      </c>
      <c r="U53" s="307">
        <v>4</v>
      </c>
      <c r="V53" s="308">
        <v>4</v>
      </c>
      <c r="W53" s="303">
        <f>SUM(X53:Y53)</f>
        <v>16</v>
      </c>
      <c r="X53" s="307">
        <v>4</v>
      </c>
      <c r="Y53" s="313">
        <v>12</v>
      </c>
      <c r="Z53" s="300">
        <f>SUM(AA53:AB53)</f>
        <v>7</v>
      </c>
      <c r="AA53" s="307">
        <v>6</v>
      </c>
      <c r="AB53" s="313">
        <v>1</v>
      </c>
      <c r="AC53" s="300">
        <f t="shared" ref="AC53:AC73" si="525">SUM(AD53:AE53)</f>
        <v>7</v>
      </c>
      <c r="AD53" s="307">
        <v>5</v>
      </c>
      <c r="AE53" s="308">
        <v>2</v>
      </c>
      <c r="AF53" s="300">
        <f t="shared" ref="AF53:AF73" si="526">SUM(AG53:AH53)</f>
        <v>180</v>
      </c>
      <c r="AG53" s="462">
        <v>92</v>
      </c>
      <c r="AH53" s="463">
        <v>88</v>
      </c>
      <c r="AI53" s="546">
        <f t="shared" ref="AI53:AI73" si="527">AJ53+AK53</f>
        <v>0</v>
      </c>
      <c r="AJ53" s="307">
        <v>0</v>
      </c>
      <c r="AK53" s="308">
        <v>0</v>
      </c>
      <c r="AL53" s="300">
        <f t="shared" ref="AL53:AL73" si="528">SUM(AM53:AN53)</f>
        <v>1</v>
      </c>
      <c r="AM53" s="507">
        <v>0</v>
      </c>
      <c r="AN53" s="508">
        <v>1</v>
      </c>
      <c r="AO53" s="300">
        <f t="shared" ref="AO53:AO73" si="529">SUM(AP53:AQ53)</f>
        <v>0</v>
      </c>
      <c r="AP53" s="307">
        <v>0</v>
      </c>
      <c r="AQ53" s="308">
        <v>0</v>
      </c>
      <c r="AR53" s="300">
        <f t="shared" ref="AR53:AR73" si="530">SUM(AS53:AT53)</f>
        <v>2</v>
      </c>
      <c r="AS53" s="307">
        <v>1</v>
      </c>
      <c r="AT53" s="308">
        <v>1</v>
      </c>
      <c r="AU53" s="300">
        <f t="shared" ref="AU53:AU73" si="531">SUM(AV53:AW53)</f>
        <v>1</v>
      </c>
      <c r="AV53" s="307">
        <v>0</v>
      </c>
      <c r="AW53" s="308">
        <v>1</v>
      </c>
      <c r="AX53" s="300">
        <f t="shared" ref="AX53:AX73" si="532">SUM(AY53:AZ53)</f>
        <v>1</v>
      </c>
      <c r="AY53" s="307">
        <v>0</v>
      </c>
      <c r="AZ53" s="308">
        <v>1</v>
      </c>
      <c r="BA53" s="300">
        <f t="shared" ref="BA53:BA73" si="533">SUM(BB53:BC53)</f>
        <v>11</v>
      </c>
      <c r="BB53" s="307">
        <v>5</v>
      </c>
      <c r="BC53" s="308">
        <v>6</v>
      </c>
      <c r="BD53" s="300">
        <f t="shared" ref="BD53:BD73" si="534">SUM(BE53:BF53)</f>
        <v>10</v>
      </c>
      <c r="BE53" s="307">
        <v>9</v>
      </c>
      <c r="BF53" s="308">
        <v>1</v>
      </c>
      <c r="BG53" s="300">
        <f t="shared" ref="BG53:BG73" si="535">SUM(BH53:BI53)</f>
        <v>62</v>
      </c>
      <c r="BH53" s="307">
        <v>31</v>
      </c>
      <c r="BI53" s="308">
        <v>31</v>
      </c>
      <c r="BJ53" s="300">
        <f t="shared" ref="BJ53:BJ73" si="536">SUM(BK53:BL53)</f>
        <v>1</v>
      </c>
      <c r="BK53" s="307">
        <v>0</v>
      </c>
      <c r="BL53" s="308">
        <v>1</v>
      </c>
      <c r="BM53" s="300">
        <f t="shared" ref="BM53:BM73" si="537">SUM(BN53:BO53)</f>
        <v>2</v>
      </c>
      <c r="BN53" s="307">
        <v>1</v>
      </c>
      <c r="BO53" s="308">
        <v>1</v>
      </c>
      <c r="BP53" s="300">
        <f t="shared" ref="BP53:BP73" si="538">SUM(BQ53:BR53)</f>
        <v>1</v>
      </c>
      <c r="BQ53" s="307">
        <v>0</v>
      </c>
      <c r="BR53" s="308">
        <v>1</v>
      </c>
      <c r="BS53" s="303">
        <f t="shared" ref="BS53:BS73" si="539">SUM(BT53:BU53)</f>
        <v>0</v>
      </c>
      <c r="BT53" s="42">
        <v>0</v>
      </c>
      <c r="BU53" s="547">
        <v>0</v>
      </c>
      <c r="BV53" s="290"/>
    </row>
    <row r="54" spans="1:82" ht="15" customHeight="1">
      <c r="A54" s="319" t="s">
        <v>14</v>
      </c>
      <c r="B54" s="301">
        <f t="shared" si="517"/>
        <v>692</v>
      </c>
      <c r="C54" s="185">
        <f t="shared" si="518"/>
        <v>328</v>
      </c>
      <c r="D54" s="314">
        <f t="shared" si="519"/>
        <v>364</v>
      </c>
      <c r="E54" s="301">
        <f t="shared" ref="E54:E73" si="540">SUM(F54:G54)</f>
        <v>71</v>
      </c>
      <c r="F54" s="185">
        <v>35</v>
      </c>
      <c r="G54" s="309">
        <v>36</v>
      </c>
      <c r="H54" s="301">
        <f t="shared" si="520"/>
        <v>280</v>
      </c>
      <c r="I54" s="185">
        <v>138</v>
      </c>
      <c r="J54" s="309">
        <v>142</v>
      </c>
      <c r="K54" s="301">
        <f t="shared" si="521"/>
        <v>22</v>
      </c>
      <c r="L54" s="185">
        <v>13</v>
      </c>
      <c r="M54" s="309">
        <v>9</v>
      </c>
      <c r="N54" s="301">
        <f t="shared" si="522"/>
        <v>12</v>
      </c>
      <c r="O54" s="185">
        <v>7</v>
      </c>
      <c r="P54" s="309">
        <v>5</v>
      </c>
      <c r="Q54" s="301">
        <f t="shared" si="523"/>
        <v>69</v>
      </c>
      <c r="R54" s="185">
        <v>27</v>
      </c>
      <c r="S54" s="309">
        <v>42</v>
      </c>
      <c r="T54" s="301">
        <f t="shared" si="524"/>
        <v>5</v>
      </c>
      <c r="U54" s="185">
        <v>2</v>
      </c>
      <c r="V54" s="309">
        <v>3</v>
      </c>
      <c r="W54" s="304">
        <f t="shared" ref="W54:W73" si="541">SUM(X54:Y54)</f>
        <v>25</v>
      </c>
      <c r="X54" s="185">
        <v>13</v>
      </c>
      <c r="Y54" s="314">
        <v>12</v>
      </c>
      <c r="Z54" s="301">
        <f t="shared" ref="Z54:Z73" si="542">SUM(AA54:AB54)</f>
        <v>6</v>
      </c>
      <c r="AA54" s="185">
        <v>2</v>
      </c>
      <c r="AB54" s="314">
        <v>4</v>
      </c>
      <c r="AC54" s="301">
        <f t="shared" si="525"/>
        <v>4</v>
      </c>
      <c r="AD54" s="185">
        <v>1</v>
      </c>
      <c r="AE54" s="309">
        <v>3</v>
      </c>
      <c r="AF54" s="301">
        <f t="shared" si="526"/>
        <v>113</v>
      </c>
      <c r="AG54" s="464">
        <v>51</v>
      </c>
      <c r="AH54" s="465">
        <v>62</v>
      </c>
      <c r="AI54" s="310">
        <f t="shared" si="527"/>
        <v>0</v>
      </c>
      <c r="AJ54" s="185">
        <v>0</v>
      </c>
      <c r="AK54" s="309">
        <v>0</v>
      </c>
      <c r="AL54" s="301">
        <f t="shared" si="528"/>
        <v>3</v>
      </c>
      <c r="AM54" s="509">
        <v>1</v>
      </c>
      <c r="AN54" s="510">
        <v>2</v>
      </c>
      <c r="AO54" s="301">
        <f t="shared" si="529"/>
        <v>1</v>
      </c>
      <c r="AP54" s="185">
        <v>0</v>
      </c>
      <c r="AQ54" s="309">
        <v>1</v>
      </c>
      <c r="AR54" s="301">
        <f t="shared" si="530"/>
        <v>0</v>
      </c>
      <c r="AS54" s="185">
        <v>0</v>
      </c>
      <c r="AT54" s="309">
        <v>0</v>
      </c>
      <c r="AU54" s="301">
        <f t="shared" si="531"/>
        <v>0</v>
      </c>
      <c r="AV54" s="185">
        <v>0</v>
      </c>
      <c r="AW54" s="309">
        <v>0</v>
      </c>
      <c r="AX54" s="301">
        <f t="shared" si="532"/>
        <v>1</v>
      </c>
      <c r="AY54" s="185"/>
      <c r="AZ54" s="309">
        <v>1</v>
      </c>
      <c r="BA54" s="301">
        <f t="shared" si="533"/>
        <v>5</v>
      </c>
      <c r="BB54" s="185">
        <v>4</v>
      </c>
      <c r="BC54" s="309">
        <v>1</v>
      </c>
      <c r="BD54" s="301">
        <f t="shared" si="534"/>
        <v>7</v>
      </c>
      <c r="BE54" s="185">
        <v>4</v>
      </c>
      <c r="BF54" s="309">
        <v>3</v>
      </c>
      <c r="BG54" s="301">
        <f t="shared" si="535"/>
        <v>54</v>
      </c>
      <c r="BH54" s="185">
        <v>25</v>
      </c>
      <c r="BI54" s="309">
        <v>29</v>
      </c>
      <c r="BJ54" s="301">
        <f t="shared" si="536"/>
        <v>7</v>
      </c>
      <c r="BK54" s="185">
        <v>3</v>
      </c>
      <c r="BL54" s="309">
        <v>4</v>
      </c>
      <c r="BM54" s="301">
        <f t="shared" si="537"/>
        <v>2</v>
      </c>
      <c r="BN54" s="185">
        <v>1</v>
      </c>
      <c r="BO54" s="309">
        <v>1</v>
      </c>
      <c r="BP54" s="301">
        <f t="shared" si="538"/>
        <v>2</v>
      </c>
      <c r="BQ54" s="185">
        <v>1</v>
      </c>
      <c r="BR54" s="309">
        <v>1</v>
      </c>
      <c r="BS54" s="304">
        <f t="shared" si="539"/>
        <v>3</v>
      </c>
      <c r="BT54" s="42">
        <v>0</v>
      </c>
      <c r="BU54" s="547">
        <v>3</v>
      </c>
      <c r="BV54" s="290"/>
    </row>
    <row r="55" spans="1:82" ht="15" customHeight="1">
      <c r="A55" s="319" t="s">
        <v>4</v>
      </c>
      <c r="B55" s="301">
        <f t="shared" si="517"/>
        <v>406</v>
      </c>
      <c r="C55" s="185">
        <f t="shared" si="518"/>
        <v>212</v>
      </c>
      <c r="D55" s="314">
        <f t="shared" si="519"/>
        <v>194</v>
      </c>
      <c r="E55" s="301">
        <f t="shared" si="540"/>
        <v>40</v>
      </c>
      <c r="F55" s="185">
        <v>22</v>
      </c>
      <c r="G55" s="309">
        <v>18</v>
      </c>
      <c r="H55" s="301">
        <f t="shared" si="520"/>
        <v>170</v>
      </c>
      <c r="I55" s="185">
        <v>95</v>
      </c>
      <c r="J55" s="309">
        <v>75</v>
      </c>
      <c r="K55" s="301">
        <f t="shared" si="521"/>
        <v>9</v>
      </c>
      <c r="L55" s="185">
        <v>4</v>
      </c>
      <c r="M55" s="309">
        <v>5</v>
      </c>
      <c r="N55" s="301">
        <f t="shared" si="522"/>
        <v>3</v>
      </c>
      <c r="O55" s="185">
        <v>3</v>
      </c>
      <c r="P55" s="309">
        <v>0</v>
      </c>
      <c r="Q55" s="301">
        <f t="shared" si="523"/>
        <v>34</v>
      </c>
      <c r="R55" s="185">
        <v>19</v>
      </c>
      <c r="S55" s="309">
        <v>15</v>
      </c>
      <c r="T55" s="301">
        <f t="shared" si="524"/>
        <v>5</v>
      </c>
      <c r="U55" s="185">
        <v>3</v>
      </c>
      <c r="V55" s="309">
        <v>2</v>
      </c>
      <c r="W55" s="304">
        <f t="shared" si="541"/>
        <v>15</v>
      </c>
      <c r="X55" s="185">
        <v>9</v>
      </c>
      <c r="Y55" s="314">
        <v>6</v>
      </c>
      <c r="Z55" s="301">
        <f t="shared" si="542"/>
        <v>4</v>
      </c>
      <c r="AA55" s="185">
        <v>3</v>
      </c>
      <c r="AB55" s="314">
        <v>1</v>
      </c>
      <c r="AC55" s="301">
        <f t="shared" si="525"/>
        <v>5</v>
      </c>
      <c r="AD55" s="185">
        <v>1</v>
      </c>
      <c r="AE55" s="309">
        <v>4</v>
      </c>
      <c r="AF55" s="301">
        <f t="shared" si="526"/>
        <v>56</v>
      </c>
      <c r="AG55" s="464">
        <v>25</v>
      </c>
      <c r="AH55" s="465">
        <v>31</v>
      </c>
      <c r="AI55" s="310">
        <f t="shared" si="527"/>
        <v>1</v>
      </c>
      <c r="AJ55" s="185">
        <v>0</v>
      </c>
      <c r="AK55" s="309">
        <v>1</v>
      </c>
      <c r="AL55" s="301">
        <f t="shared" si="528"/>
        <v>3</v>
      </c>
      <c r="AM55" s="509">
        <v>0</v>
      </c>
      <c r="AN55" s="510">
        <v>3</v>
      </c>
      <c r="AO55" s="301">
        <f t="shared" si="529"/>
        <v>0</v>
      </c>
      <c r="AP55" s="185">
        <v>0</v>
      </c>
      <c r="AQ55" s="309">
        <v>0</v>
      </c>
      <c r="AR55" s="301">
        <f t="shared" si="530"/>
        <v>0</v>
      </c>
      <c r="AS55" s="185">
        <v>0</v>
      </c>
      <c r="AT55" s="309">
        <v>0</v>
      </c>
      <c r="AU55" s="301">
        <f t="shared" si="531"/>
        <v>0</v>
      </c>
      <c r="AV55" s="185">
        <v>0</v>
      </c>
      <c r="AW55" s="309">
        <v>0</v>
      </c>
      <c r="AX55" s="301">
        <f t="shared" si="532"/>
        <v>1</v>
      </c>
      <c r="AY55" s="185"/>
      <c r="AZ55" s="309">
        <v>1</v>
      </c>
      <c r="BA55" s="301">
        <f t="shared" si="533"/>
        <v>4</v>
      </c>
      <c r="BB55" s="185">
        <v>0</v>
      </c>
      <c r="BC55" s="309">
        <v>4</v>
      </c>
      <c r="BD55" s="301">
        <f t="shared" si="534"/>
        <v>3</v>
      </c>
      <c r="BE55" s="185">
        <v>1</v>
      </c>
      <c r="BF55" s="309">
        <v>2</v>
      </c>
      <c r="BG55" s="301">
        <f t="shared" si="535"/>
        <v>44</v>
      </c>
      <c r="BH55" s="185">
        <v>23</v>
      </c>
      <c r="BI55" s="309">
        <v>21</v>
      </c>
      <c r="BJ55" s="301">
        <f t="shared" si="536"/>
        <v>5</v>
      </c>
      <c r="BK55" s="185">
        <v>1</v>
      </c>
      <c r="BL55" s="309">
        <v>4</v>
      </c>
      <c r="BM55" s="301">
        <f t="shared" si="537"/>
        <v>1</v>
      </c>
      <c r="BN55" s="185">
        <v>1</v>
      </c>
      <c r="BO55" s="309">
        <v>0</v>
      </c>
      <c r="BP55" s="301">
        <f t="shared" si="538"/>
        <v>2</v>
      </c>
      <c r="BQ55" s="185">
        <v>1</v>
      </c>
      <c r="BR55" s="309">
        <v>1</v>
      </c>
      <c r="BS55" s="304">
        <f t="shared" si="539"/>
        <v>1</v>
      </c>
      <c r="BT55" s="42">
        <v>1</v>
      </c>
      <c r="BU55" s="547">
        <v>0</v>
      </c>
      <c r="BV55" s="290"/>
    </row>
    <row r="56" spans="1:82" ht="15" customHeight="1">
      <c r="A56" s="319" t="s">
        <v>5</v>
      </c>
      <c r="B56" s="301">
        <f t="shared" si="517"/>
        <v>444</v>
      </c>
      <c r="C56" s="185">
        <f t="shared" si="518"/>
        <v>202</v>
      </c>
      <c r="D56" s="314">
        <f t="shared" si="519"/>
        <v>242</v>
      </c>
      <c r="E56" s="301">
        <f t="shared" si="540"/>
        <v>34</v>
      </c>
      <c r="F56" s="185">
        <v>14</v>
      </c>
      <c r="G56" s="309">
        <v>20</v>
      </c>
      <c r="H56" s="301">
        <f t="shared" si="520"/>
        <v>123</v>
      </c>
      <c r="I56" s="185">
        <v>54</v>
      </c>
      <c r="J56" s="309">
        <v>69</v>
      </c>
      <c r="K56" s="301">
        <f t="shared" si="521"/>
        <v>51</v>
      </c>
      <c r="L56" s="185">
        <v>27</v>
      </c>
      <c r="M56" s="309">
        <v>24</v>
      </c>
      <c r="N56" s="301">
        <f t="shared" si="522"/>
        <v>36</v>
      </c>
      <c r="O56" s="185">
        <v>14</v>
      </c>
      <c r="P56" s="309">
        <v>22</v>
      </c>
      <c r="Q56" s="301">
        <f t="shared" si="523"/>
        <v>21</v>
      </c>
      <c r="R56" s="185">
        <v>7</v>
      </c>
      <c r="S56" s="309">
        <v>14</v>
      </c>
      <c r="T56" s="301">
        <f t="shared" si="524"/>
        <v>4</v>
      </c>
      <c r="U56" s="185">
        <v>3</v>
      </c>
      <c r="V56" s="309">
        <v>1</v>
      </c>
      <c r="W56" s="304">
        <f t="shared" si="541"/>
        <v>5</v>
      </c>
      <c r="X56" s="185">
        <v>1</v>
      </c>
      <c r="Y56" s="314">
        <v>4</v>
      </c>
      <c r="Z56" s="301">
        <f t="shared" si="542"/>
        <v>7</v>
      </c>
      <c r="AA56" s="185">
        <v>2</v>
      </c>
      <c r="AB56" s="314">
        <v>5</v>
      </c>
      <c r="AC56" s="301">
        <f t="shared" si="525"/>
        <v>3</v>
      </c>
      <c r="AD56" s="185">
        <v>2</v>
      </c>
      <c r="AE56" s="309">
        <v>1</v>
      </c>
      <c r="AF56" s="301">
        <f t="shared" si="526"/>
        <v>85</v>
      </c>
      <c r="AG56" s="464">
        <v>34</v>
      </c>
      <c r="AH56" s="465">
        <v>51</v>
      </c>
      <c r="AI56" s="310">
        <f t="shared" si="527"/>
        <v>2</v>
      </c>
      <c r="AJ56" s="185">
        <v>2</v>
      </c>
      <c r="AK56" s="309">
        <v>0</v>
      </c>
      <c r="AL56" s="301">
        <f t="shared" si="528"/>
        <v>1</v>
      </c>
      <c r="AM56" s="509">
        <v>0</v>
      </c>
      <c r="AN56" s="510">
        <v>1</v>
      </c>
      <c r="AO56" s="301">
        <f t="shared" si="529"/>
        <v>2</v>
      </c>
      <c r="AP56" s="185">
        <v>0</v>
      </c>
      <c r="AQ56" s="309">
        <v>2</v>
      </c>
      <c r="AR56" s="301">
        <f t="shared" si="530"/>
        <v>1</v>
      </c>
      <c r="AS56" s="185">
        <v>1</v>
      </c>
      <c r="AT56" s="309">
        <v>0</v>
      </c>
      <c r="AU56" s="301">
        <f t="shared" si="531"/>
        <v>2</v>
      </c>
      <c r="AV56" s="185">
        <v>0</v>
      </c>
      <c r="AW56" s="309">
        <v>2</v>
      </c>
      <c r="AX56" s="301">
        <f t="shared" si="532"/>
        <v>2</v>
      </c>
      <c r="AY56" s="185">
        <v>1</v>
      </c>
      <c r="AZ56" s="309">
        <v>1</v>
      </c>
      <c r="BA56" s="301">
        <f t="shared" si="533"/>
        <v>4</v>
      </c>
      <c r="BB56" s="185">
        <v>2</v>
      </c>
      <c r="BC56" s="309">
        <v>2</v>
      </c>
      <c r="BD56" s="301">
        <f t="shared" si="534"/>
        <v>1</v>
      </c>
      <c r="BE56" s="185">
        <v>1</v>
      </c>
      <c r="BF56" s="309">
        <v>0</v>
      </c>
      <c r="BG56" s="301">
        <f t="shared" si="535"/>
        <v>57</v>
      </c>
      <c r="BH56" s="185">
        <v>35</v>
      </c>
      <c r="BI56" s="309">
        <v>22</v>
      </c>
      <c r="BJ56" s="301">
        <f t="shared" si="536"/>
        <v>2</v>
      </c>
      <c r="BK56" s="185">
        <v>1</v>
      </c>
      <c r="BL56" s="309">
        <v>1</v>
      </c>
      <c r="BM56" s="301">
        <f t="shared" si="537"/>
        <v>0</v>
      </c>
      <c r="BN56" s="185">
        <v>0</v>
      </c>
      <c r="BO56" s="309">
        <v>0</v>
      </c>
      <c r="BP56" s="301">
        <f t="shared" si="538"/>
        <v>1</v>
      </c>
      <c r="BQ56" s="185">
        <v>1</v>
      </c>
      <c r="BR56" s="309">
        <v>0</v>
      </c>
      <c r="BS56" s="304">
        <f t="shared" si="539"/>
        <v>0</v>
      </c>
      <c r="BT56" s="42">
        <v>0</v>
      </c>
      <c r="BU56" s="547">
        <v>0</v>
      </c>
      <c r="BV56" s="290"/>
    </row>
    <row r="57" spans="1:82" ht="15" customHeight="1">
      <c r="A57" s="319" t="s">
        <v>6</v>
      </c>
      <c r="B57" s="301">
        <f t="shared" si="517"/>
        <v>7135</v>
      </c>
      <c r="C57" s="185">
        <f t="shared" si="518"/>
        <v>3886</v>
      </c>
      <c r="D57" s="314">
        <f t="shared" si="519"/>
        <v>3249</v>
      </c>
      <c r="E57" s="301">
        <f t="shared" si="540"/>
        <v>768</v>
      </c>
      <c r="F57" s="185">
        <v>370</v>
      </c>
      <c r="G57" s="309">
        <v>398</v>
      </c>
      <c r="H57" s="301">
        <f t="shared" si="520"/>
        <v>1046</v>
      </c>
      <c r="I57" s="185">
        <v>528</v>
      </c>
      <c r="J57" s="309">
        <v>518</v>
      </c>
      <c r="K57" s="301">
        <f t="shared" si="521"/>
        <v>410</v>
      </c>
      <c r="L57" s="185">
        <v>225</v>
      </c>
      <c r="M57" s="309">
        <v>185</v>
      </c>
      <c r="N57" s="301">
        <f t="shared" si="522"/>
        <v>199</v>
      </c>
      <c r="O57" s="185">
        <v>97</v>
      </c>
      <c r="P57" s="309">
        <v>102</v>
      </c>
      <c r="Q57" s="301">
        <f t="shared" si="523"/>
        <v>343</v>
      </c>
      <c r="R57" s="185">
        <v>195</v>
      </c>
      <c r="S57" s="309">
        <v>148</v>
      </c>
      <c r="T57" s="301">
        <f t="shared" si="524"/>
        <v>40</v>
      </c>
      <c r="U57" s="185">
        <v>15</v>
      </c>
      <c r="V57" s="309">
        <v>25</v>
      </c>
      <c r="W57" s="304">
        <f t="shared" si="541"/>
        <v>201</v>
      </c>
      <c r="X57" s="185">
        <v>118</v>
      </c>
      <c r="Y57" s="314">
        <v>83</v>
      </c>
      <c r="Z57" s="301">
        <f t="shared" si="542"/>
        <v>39</v>
      </c>
      <c r="AA57" s="185">
        <v>15</v>
      </c>
      <c r="AB57" s="314">
        <v>24</v>
      </c>
      <c r="AC57" s="301">
        <f t="shared" si="525"/>
        <v>35</v>
      </c>
      <c r="AD57" s="185">
        <v>22</v>
      </c>
      <c r="AE57" s="309">
        <v>13</v>
      </c>
      <c r="AF57" s="301">
        <f t="shared" si="526"/>
        <v>3438</v>
      </c>
      <c r="AG57" s="464">
        <v>1893</v>
      </c>
      <c r="AH57" s="465">
        <v>1545</v>
      </c>
      <c r="AI57" s="310">
        <f t="shared" si="527"/>
        <v>9</v>
      </c>
      <c r="AJ57" s="185">
        <v>7</v>
      </c>
      <c r="AK57" s="309">
        <v>2</v>
      </c>
      <c r="AL57" s="301">
        <f t="shared" si="528"/>
        <v>19</v>
      </c>
      <c r="AM57" s="509">
        <v>8</v>
      </c>
      <c r="AN57" s="510">
        <v>11</v>
      </c>
      <c r="AO57" s="301">
        <f t="shared" si="529"/>
        <v>12</v>
      </c>
      <c r="AP57" s="185">
        <v>3</v>
      </c>
      <c r="AQ57" s="309">
        <v>9</v>
      </c>
      <c r="AR57" s="301">
        <f t="shared" si="530"/>
        <v>9</v>
      </c>
      <c r="AS57" s="185">
        <v>2</v>
      </c>
      <c r="AT57" s="309">
        <v>7</v>
      </c>
      <c r="AU57" s="301">
        <f t="shared" si="531"/>
        <v>38</v>
      </c>
      <c r="AV57" s="185">
        <v>31</v>
      </c>
      <c r="AW57" s="309">
        <v>7</v>
      </c>
      <c r="AX57" s="301">
        <f t="shared" si="532"/>
        <v>52</v>
      </c>
      <c r="AY57" s="185">
        <v>26</v>
      </c>
      <c r="AZ57" s="309">
        <v>26</v>
      </c>
      <c r="BA57" s="301">
        <f t="shared" si="533"/>
        <v>98</v>
      </c>
      <c r="BB57" s="185">
        <v>77</v>
      </c>
      <c r="BC57" s="309">
        <v>21</v>
      </c>
      <c r="BD57" s="301">
        <f t="shared" si="534"/>
        <v>61</v>
      </c>
      <c r="BE57" s="185">
        <v>46</v>
      </c>
      <c r="BF57" s="309">
        <v>15</v>
      </c>
      <c r="BG57" s="301">
        <f t="shared" si="535"/>
        <v>211</v>
      </c>
      <c r="BH57" s="185">
        <v>133</v>
      </c>
      <c r="BI57" s="309">
        <v>78</v>
      </c>
      <c r="BJ57" s="301">
        <f t="shared" si="536"/>
        <v>25</v>
      </c>
      <c r="BK57" s="185">
        <v>10</v>
      </c>
      <c r="BL57" s="309">
        <v>15</v>
      </c>
      <c r="BM57" s="301">
        <f t="shared" si="537"/>
        <v>13</v>
      </c>
      <c r="BN57" s="185">
        <v>3</v>
      </c>
      <c r="BO57" s="309">
        <v>10</v>
      </c>
      <c r="BP57" s="301">
        <f t="shared" si="538"/>
        <v>65</v>
      </c>
      <c r="BQ57" s="185">
        <v>58</v>
      </c>
      <c r="BR57" s="309">
        <v>7</v>
      </c>
      <c r="BS57" s="304">
        <f t="shared" si="539"/>
        <v>4</v>
      </c>
      <c r="BT57" s="42">
        <v>4</v>
      </c>
      <c r="BU57" s="547">
        <v>0</v>
      </c>
      <c r="BV57" s="290"/>
    </row>
    <row r="58" spans="1:82" ht="15" customHeight="1">
      <c r="A58" s="319" t="s">
        <v>7</v>
      </c>
      <c r="B58" s="301">
        <f t="shared" si="517"/>
        <v>10623</v>
      </c>
      <c r="C58" s="185">
        <f t="shared" si="518"/>
        <v>7107</v>
      </c>
      <c r="D58" s="314">
        <f t="shared" si="519"/>
        <v>3516</v>
      </c>
      <c r="E58" s="301">
        <f t="shared" si="540"/>
        <v>1178</v>
      </c>
      <c r="F58" s="185">
        <v>798</v>
      </c>
      <c r="G58" s="309">
        <v>380</v>
      </c>
      <c r="H58" s="301">
        <f t="shared" si="520"/>
        <v>1785</v>
      </c>
      <c r="I58" s="185">
        <v>1189</v>
      </c>
      <c r="J58" s="309">
        <v>596</v>
      </c>
      <c r="K58" s="301">
        <f t="shared" si="521"/>
        <v>543</v>
      </c>
      <c r="L58" s="185">
        <v>328</v>
      </c>
      <c r="M58" s="309">
        <v>215</v>
      </c>
      <c r="N58" s="301">
        <f t="shared" si="522"/>
        <v>170</v>
      </c>
      <c r="O58" s="185">
        <v>86</v>
      </c>
      <c r="P58" s="309">
        <v>84</v>
      </c>
      <c r="Q58" s="301">
        <f t="shared" si="523"/>
        <v>759</v>
      </c>
      <c r="R58" s="185">
        <v>468</v>
      </c>
      <c r="S58" s="309">
        <v>291</v>
      </c>
      <c r="T58" s="301">
        <f t="shared" si="524"/>
        <v>161</v>
      </c>
      <c r="U58" s="185">
        <v>92</v>
      </c>
      <c r="V58" s="309">
        <v>69</v>
      </c>
      <c r="W58" s="304">
        <f t="shared" si="541"/>
        <v>592</v>
      </c>
      <c r="X58" s="185">
        <v>455</v>
      </c>
      <c r="Y58" s="314">
        <v>137</v>
      </c>
      <c r="Z58" s="301">
        <f t="shared" si="542"/>
        <v>184</v>
      </c>
      <c r="AA58" s="185">
        <v>95</v>
      </c>
      <c r="AB58" s="314">
        <v>89</v>
      </c>
      <c r="AC58" s="301">
        <f t="shared" si="525"/>
        <v>131</v>
      </c>
      <c r="AD58" s="185">
        <v>80</v>
      </c>
      <c r="AE58" s="309">
        <v>51</v>
      </c>
      <c r="AF58" s="301">
        <f t="shared" si="526"/>
        <v>2639</v>
      </c>
      <c r="AG58" s="464">
        <v>1679</v>
      </c>
      <c r="AH58" s="465">
        <v>960</v>
      </c>
      <c r="AI58" s="310">
        <f t="shared" si="527"/>
        <v>100</v>
      </c>
      <c r="AJ58" s="185">
        <v>86</v>
      </c>
      <c r="AK58" s="309">
        <v>14</v>
      </c>
      <c r="AL58" s="301">
        <f t="shared" si="528"/>
        <v>105</v>
      </c>
      <c r="AM58" s="509">
        <v>72</v>
      </c>
      <c r="AN58" s="510">
        <v>33</v>
      </c>
      <c r="AO58" s="301">
        <f t="shared" si="529"/>
        <v>32</v>
      </c>
      <c r="AP58" s="185">
        <v>14</v>
      </c>
      <c r="AQ58" s="309">
        <v>18</v>
      </c>
      <c r="AR58" s="301">
        <f t="shared" si="530"/>
        <v>23</v>
      </c>
      <c r="AS58" s="185">
        <v>8</v>
      </c>
      <c r="AT58" s="309">
        <v>15</v>
      </c>
      <c r="AU58" s="301">
        <f t="shared" si="531"/>
        <v>196</v>
      </c>
      <c r="AV58" s="185">
        <v>168</v>
      </c>
      <c r="AW58" s="309">
        <v>28</v>
      </c>
      <c r="AX58" s="301">
        <f t="shared" si="532"/>
        <v>282</v>
      </c>
      <c r="AY58" s="185">
        <v>119</v>
      </c>
      <c r="AZ58" s="309">
        <v>163</v>
      </c>
      <c r="BA58" s="301">
        <f t="shared" si="533"/>
        <v>271</v>
      </c>
      <c r="BB58" s="185">
        <v>234</v>
      </c>
      <c r="BC58" s="309">
        <v>37</v>
      </c>
      <c r="BD58" s="301">
        <f t="shared" si="534"/>
        <v>319</v>
      </c>
      <c r="BE58" s="185">
        <v>267</v>
      </c>
      <c r="BF58" s="309">
        <v>52</v>
      </c>
      <c r="BG58" s="301">
        <f t="shared" si="535"/>
        <v>695</v>
      </c>
      <c r="BH58" s="185">
        <v>505</v>
      </c>
      <c r="BI58" s="309">
        <v>190</v>
      </c>
      <c r="BJ58" s="301">
        <f t="shared" si="536"/>
        <v>79</v>
      </c>
      <c r="BK58" s="185">
        <v>44</v>
      </c>
      <c r="BL58" s="309">
        <v>35</v>
      </c>
      <c r="BM58" s="301">
        <f t="shared" si="537"/>
        <v>50</v>
      </c>
      <c r="BN58" s="185">
        <v>23</v>
      </c>
      <c r="BO58" s="309">
        <v>27</v>
      </c>
      <c r="BP58" s="301">
        <f t="shared" si="538"/>
        <v>308</v>
      </c>
      <c r="BQ58" s="185">
        <v>279</v>
      </c>
      <c r="BR58" s="309">
        <v>29</v>
      </c>
      <c r="BS58" s="304">
        <f t="shared" si="539"/>
        <v>21</v>
      </c>
      <c r="BT58" s="42">
        <v>18</v>
      </c>
      <c r="BU58" s="547">
        <v>3</v>
      </c>
      <c r="BV58" s="290"/>
    </row>
    <row r="59" spans="1:82" ht="15" customHeight="1">
      <c r="A59" s="319" t="s">
        <v>8</v>
      </c>
      <c r="B59" s="301">
        <f t="shared" si="517"/>
        <v>10036</v>
      </c>
      <c r="C59" s="185">
        <f t="shared" si="518"/>
        <v>6859</v>
      </c>
      <c r="D59" s="314">
        <f t="shared" si="519"/>
        <v>3177</v>
      </c>
      <c r="E59" s="301">
        <f t="shared" si="540"/>
        <v>1200</v>
      </c>
      <c r="F59" s="185">
        <v>852</v>
      </c>
      <c r="G59" s="309">
        <v>348</v>
      </c>
      <c r="H59" s="301">
        <f t="shared" si="520"/>
        <v>1664</v>
      </c>
      <c r="I59" s="185">
        <v>1161</v>
      </c>
      <c r="J59" s="309">
        <v>503</v>
      </c>
      <c r="K59" s="301">
        <f t="shared" si="521"/>
        <v>455</v>
      </c>
      <c r="L59" s="185">
        <v>320</v>
      </c>
      <c r="M59" s="309">
        <v>135</v>
      </c>
      <c r="N59" s="301">
        <f t="shared" si="522"/>
        <v>254</v>
      </c>
      <c r="O59" s="185">
        <v>130</v>
      </c>
      <c r="P59" s="309">
        <v>124</v>
      </c>
      <c r="Q59" s="301">
        <f t="shared" si="523"/>
        <v>1002</v>
      </c>
      <c r="R59" s="185">
        <v>592</v>
      </c>
      <c r="S59" s="309">
        <v>410</v>
      </c>
      <c r="T59" s="301">
        <f t="shared" si="524"/>
        <v>141</v>
      </c>
      <c r="U59" s="185">
        <v>71</v>
      </c>
      <c r="V59" s="309">
        <v>70</v>
      </c>
      <c r="W59" s="304">
        <f t="shared" si="541"/>
        <v>621</v>
      </c>
      <c r="X59" s="185">
        <v>482</v>
      </c>
      <c r="Y59" s="314">
        <v>139</v>
      </c>
      <c r="Z59" s="301">
        <f t="shared" si="542"/>
        <v>177</v>
      </c>
      <c r="AA59" s="185">
        <v>90</v>
      </c>
      <c r="AB59" s="314">
        <v>87</v>
      </c>
      <c r="AC59" s="301">
        <f t="shared" si="525"/>
        <v>108</v>
      </c>
      <c r="AD59" s="185">
        <v>63</v>
      </c>
      <c r="AE59" s="309">
        <v>45</v>
      </c>
      <c r="AF59" s="301">
        <f t="shared" si="526"/>
        <v>1526</v>
      </c>
      <c r="AG59" s="464">
        <v>975</v>
      </c>
      <c r="AH59" s="465">
        <v>551</v>
      </c>
      <c r="AI59" s="310">
        <f t="shared" si="527"/>
        <v>115</v>
      </c>
      <c r="AJ59" s="185">
        <v>92</v>
      </c>
      <c r="AK59" s="309">
        <v>23</v>
      </c>
      <c r="AL59" s="301">
        <f t="shared" si="528"/>
        <v>97</v>
      </c>
      <c r="AM59" s="509">
        <v>68</v>
      </c>
      <c r="AN59" s="510">
        <v>29</v>
      </c>
      <c r="AO59" s="301">
        <f t="shared" si="529"/>
        <v>30</v>
      </c>
      <c r="AP59" s="185">
        <v>11</v>
      </c>
      <c r="AQ59" s="309">
        <v>19</v>
      </c>
      <c r="AR59" s="301">
        <f t="shared" si="530"/>
        <v>41</v>
      </c>
      <c r="AS59" s="185">
        <v>5</v>
      </c>
      <c r="AT59" s="309">
        <v>36</v>
      </c>
      <c r="AU59" s="301">
        <f t="shared" si="531"/>
        <v>216</v>
      </c>
      <c r="AV59" s="185">
        <v>187</v>
      </c>
      <c r="AW59" s="309">
        <v>29</v>
      </c>
      <c r="AX59" s="301">
        <f t="shared" si="532"/>
        <v>257</v>
      </c>
      <c r="AY59" s="185">
        <v>128</v>
      </c>
      <c r="AZ59" s="309">
        <v>129</v>
      </c>
      <c r="BA59" s="301">
        <f t="shared" si="533"/>
        <v>340</v>
      </c>
      <c r="BB59" s="185">
        <v>300</v>
      </c>
      <c r="BC59" s="309">
        <v>40</v>
      </c>
      <c r="BD59" s="301">
        <f t="shared" si="534"/>
        <v>390</v>
      </c>
      <c r="BE59" s="185">
        <v>315</v>
      </c>
      <c r="BF59" s="309">
        <v>75</v>
      </c>
      <c r="BG59" s="301">
        <f t="shared" si="535"/>
        <v>807</v>
      </c>
      <c r="BH59" s="185">
        <v>557</v>
      </c>
      <c r="BI59" s="309">
        <v>250</v>
      </c>
      <c r="BJ59" s="301">
        <f t="shared" si="536"/>
        <v>119</v>
      </c>
      <c r="BK59" s="185">
        <v>60</v>
      </c>
      <c r="BL59" s="309">
        <v>59</v>
      </c>
      <c r="BM59" s="301">
        <f t="shared" si="537"/>
        <v>57</v>
      </c>
      <c r="BN59" s="185">
        <v>21</v>
      </c>
      <c r="BO59" s="309">
        <v>36</v>
      </c>
      <c r="BP59" s="301">
        <f t="shared" si="538"/>
        <v>384</v>
      </c>
      <c r="BQ59" s="185">
        <v>351</v>
      </c>
      <c r="BR59" s="309">
        <v>33</v>
      </c>
      <c r="BS59" s="304">
        <f t="shared" si="539"/>
        <v>35</v>
      </c>
      <c r="BT59" s="42">
        <v>28</v>
      </c>
      <c r="BU59" s="547">
        <v>7</v>
      </c>
      <c r="BV59" s="290"/>
    </row>
    <row r="60" spans="1:82" ht="15" customHeight="1">
      <c r="A60" s="319" t="s">
        <v>9</v>
      </c>
      <c r="B60" s="301">
        <f t="shared" si="517"/>
        <v>7680</v>
      </c>
      <c r="C60" s="185">
        <f t="shared" si="518"/>
        <v>5229</v>
      </c>
      <c r="D60" s="314">
        <f t="shared" si="519"/>
        <v>2451</v>
      </c>
      <c r="E60" s="301">
        <f t="shared" si="540"/>
        <v>917</v>
      </c>
      <c r="F60" s="185">
        <v>612</v>
      </c>
      <c r="G60" s="309">
        <v>305</v>
      </c>
      <c r="H60" s="301">
        <f t="shared" si="520"/>
        <v>1453</v>
      </c>
      <c r="I60" s="185">
        <v>1038</v>
      </c>
      <c r="J60" s="309">
        <v>415</v>
      </c>
      <c r="K60" s="301">
        <f t="shared" si="521"/>
        <v>307</v>
      </c>
      <c r="L60" s="185">
        <v>209</v>
      </c>
      <c r="M60" s="309">
        <v>98</v>
      </c>
      <c r="N60" s="301">
        <f t="shared" si="522"/>
        <v>194</v>
      </c>
      <c r="O60" s="185">
        <v>93</v>
      </c>
      <c r="P60" s="309">
        <v>101</v>
      </c>
      <c r="Q60" s="301">
        <f t="shared" si="523"/>
        <v>750</v>
      </c>
      <c r="R60" s="185">
        <v>438</v>
      </c>
      <c r="S60" s="309">
        <v>312</v>
      </c>
      <c r="T60" s="301">
        <f t="shared" si="524"/>
        <v>126</v>
      </c>
      <c r="U60" s="185">
        <v>54</v>
      </c>
      <c r="V60" s="309">
        <v>72</v>
      </c>
      <c r="W60" s="304">
        <f t="shared" si="541"/>
        <v>443</v>
      </c>
      <c r="X60" s="185">
        <v>353</v>
      </c>
      <c r="Y60" s="314">
        <v>90</v>
      </c>
      <c r="Z60" s="301">
        <f t="shared" si="542"/>
        <v>179</v>
      </c>
      <c r="AA60" s="185">
        <v>73</v>
      </c>
      <c r="AB60" s="314">
        <v>106</v>
      </c>
      <c r="AC60" s="301">
        <f t="shared" si="525"/>
        <v>86</v>
      </c>
      <c r="AD60" s="185">
        <v>47</v>
      </c>
      <c r="AE60" s="309">
        <v>39</v>
      </c>
      <c r="AF60" s="301">
        <f t="shared" si="526"/>
        <v>978</v>
      </c>
      <c r="AG60" s="464">
        <v>667</v>
      </c>
      <c r="AH60" s="465">
        <v>311</v>
      </c>
      <c r="AI60" s="310">
        <f t="shared" si="527"/>
        <v>97</v>
      </c>
      <c r="AJ60" s="185">
        <v>74</v>
      </c>
      <c r="AK60" s="309">
        <v>23</v>
      </c>
      <c r="AL60" s="301">
        <f t="shared" si="528"/>
        <v>78</v>
      </c>
      <c r="AM60" s="509">
        <v>43</v>
      </c>
      <c r="AN60" s="510">
        <v>35</v>
      </c>
      <c r="AO60" s="301">
        <f t="shared" si="529"/>
        <v>27</v>
      </c>
      <c r="AP60" s="185">
        <v>6</v>
      </c>
      <c r="AQ60" s="309">
        <v>21</v>
      </c>
      <c r="AR60" s="301">
        <f t="shared" si="530"/>
        <v>60</v>
      </c>
      <c r="AS60" s="185">
        <v>27</v>
      </c>
      <c r="AT60" s="309">
        <v>33</v>
      </c>
      <c r="AU60" s="301">
        <f t="shared" si="531"/>
        <v>181</v>
      </c>
      <c r="AV60" s="185">
        <v>153</v>
      </c>
      <c r="AW60" s="309">
        <v>28</v>
      </c>
      <c r="AX60" s="301">
        <f t="shared" si="532"/>
        <v>138</v>
      </c>
      <c r="AY60" s="185">
        <v>85</v>
      </c>
      <c r="AZ60" s="309">
        <v>53</v>
      </c>
      <c r="BA60" s="301">
        <f t="shared" si="533"/>
        <v>276</v>
      </c>
      <c r="BB60" s="185">
        <v>236</v>
      </c>
      <c r="BC60" s="309">
        <v>40</v>
      </c>
      <c r="BD60" s="301">
        <f t="shared" si="534"/>
        <v>264</v>
      </c>
      <c r="BE60" s="185">
        <v>204</v>
      </c>
      <c r="BF60" s="309">
        <v>60</v>
      </c>
      <c r="BG60" s="301">
        <f t="shared" si="535"/>
        <v>685</v>
      </c>
      <c r="BH60" s="185">
        <v>462</v>
      </c>
      <c r="BI60" s="309">
        <v>223</v>
      </c>
      <c r="BJ60" s="301">
        <f t="shared" si="536"/>
        <v>55</v>
      </c>
      <c r="BK60" s="185">
        <v>22</v>
      </c>
      <c r="BL60" s="309">
        <v>33</v>
      </c>
      <c r="BM60" s="301">
        <f t="shared" si="537"/>
        <v>40</v>
      </c>
      <c r="BN60" s="185">
        <v>11</v>
      </c>
      <c r="BO60" s="309">
        <v>29</v>
      </c>
      <c r="BP60" s="301">
        <f t="shared" si="538"/>
        <v>310</v>
      </c>
      <c r="BQ60" s="185">
        <v>287</v>
      </c>
      <c r="BR60" s="309">
        <v>23</v>
      </c>
      <c r="BS60" s="304">
        <f t="shared" si="539"/>
        <v>36</v>
      </c>
      <c r="BT60" s="42">
        <v>35</v>
      </c>
      <c r="BU60" s="547">
        <v>1</v>
      </c>
      <c r="BV60" s="290"/>
    </row>
    <row r="61" spans="1:82" ht="15" customHeight="1">
      <c r="A61" s="319" t="s">
        <v>10</v>
      </c>
      <c r="B61" s="301">
        <f t="shared" si="517"/>
        <v>4861</v>
      </c>
      <c r="C61" s="185">
        <f t="shared" si="518"/>
        <v>3162</v>
      </c>
      <c r="D61" s="314">
        <f t="shared" si="519"/>
        <v>1699</v>
      </c>
      <c r="E61" s="301">
        <f t="shared" si="540"/>
        <v>594</v>
      </c>
      <c r="F61" s="185">
        <v>381</v>
      </c>
      <c r="G61" s="309">
        <v>213</v>
      </c>
      <c r="H61" s="301">
        <f t="shared" si="520"/>
        <v>880</v>
      </c>
      <c r="I61" s="185">
        <v>609</v>
      </c>
      <c r="J61" s="309">
        <v>271</v>
      </c>
      <c r="K61" s="301">
        <f t="shared" si="521"/>
        <v>187</v>
      </c>
      <c r="L61" s="185">
        <v>106</v>
      </c>
      <c r="M61" s="309">
        <v>81</v>
      </c>
      <c r="N61" s="301">
        <f t="shared" si="522"/>
        <v>100</v>
      </c>
      <c r="O61" s="185">
        <v>41</v>
      </c>
      <c r="P61" s="309">
        <v>59</v>
      </c>
      <c r="Q61" s="301">
        <f t="shared" si="523"/>
        <v>530</v>
      </c>
      <c r="R61" s="185">
        <v>284</v>
      </c>
      <c r="S61" s="309">
        <v>246</v>
      </c>
      <c r="T61" s="301">
        <f t="shared" si="524"/>
        <v>80</v>
      </c>
      <c r="U61" s="185">
        <v>41</v>
      </c>
      <c r="V61" s="309">
        <v>39</v>
      </c>
      <c r="W61" s="304">
        <f t="shared" si="541"/>
        <v>286</v>
      </c>
      <c r="X61" s="185">
        <v>213</v>
      </c>
      <c r="Y61" s="314">
        <v>73</v>
      </c>
      <c r="Z61" s="301">
        <f t="shared" si="542"/>
        <v>149</v>
      </c>
      <c r="AA61" s="185">
        <v>59</v>
      </c>
      <c r="AB61" s="314">
        <v>90</v>
      </c>
      <c r="AC61" s="301">
        <f t="shared" si="525"/>
        <v>70</v>
      </c>
      <c r="AD61" s="185">
        <v>27</v>
      </c>
      <c r="AE61" s="309">
        <v>43</v>
      </c>
      <c r="AF61" s="301">
        <f t="shared" si="526"/>
        <v>566</v>
      </c>
      <c r="AG61" s="464">
        <v>395</v>
      </c>
      <c r="AH61" s="465">
        <v>171</v>
      </c>
      <c r="AI61" s="310">
        <f t="shared" si="527"/>
        <v>34</v>
      </c>
      <c r="AJ61" s="185">
        <v>25</v>
      </c>
      <c r="AK61" s="309">
        <v>9</v>
      </c>
      <c r="AL61" s="301">
        <f t="shared" si="528"/>
        <v>48</v>
      </c>
      <c r="AM61" s="509">
        <v>26</v>
      </c>
      <c r="AN61" s="510">
        <v>22</v>
      </c>
      <c r="AO61" s="301">
        <f t="shared" si="529"/>
        <v>18</v>
      </c>
      <c r="AP61" s="185">
        <v>8</v>
      </c>
      <c r="AQ61" s="309">
        <v>10</v>
      </c>
      <c r="AR61" s="301">
        <f t="shared" si="530"/>
        <v>49</v>
      </c>
      <c r="AS61" s="185">
        <v>27</v>
      </c>
      <c r="AT61" s="309">
        <v>22</v>
      </c>
      <c r="AU61" s="301">
        <f t="shared" si="531"/>
        <v>125</v>
      </c>
      <c r="AV61" s="185">
        <v>107</v>
      </c>
      <c r="AW61" s="309">
        <v>18</v>
      </c>
      <c r="AX61" s="301">
        <f t="shared" si="532"/>
        <v>55</v>
      </c>
      <c r="AY61" s="185">
        <v>20</v>
      </c>
      <c r="AZ61" s="309">
        <v>35</v>
      </c>
      <c r="BA61" s="301">
        <f t="shared" si="533"/>
        <v>169</v>
      </c>
      <c r="BB61" s="185">
        <v>139</v>
      </c>
      <c r="BC61" s="309">
        <v>30</v>
      </c>
      <c r="BD61" s="301">
        <f t="shared" si="534"/>
        <v>165</v>
      </c>
      <c r="BE61" s="185">
        <v>133</v>
      </c>
      <c r="BF61" s="309">
        <v>32</v>
      </c>
      <c r="BG61" s="301">
        <f t="shared" si="535"/>
        <v>448</v>
      </c>
      <c r="BH61" s="185">
        <v>291</v>
      </c>
      <c r="BI61" s="309">
        <v>157</v>
      </c>
      <c r="BJ61" s="301">
        <f t="shared" si="536"/>
        <v>62</v>
      </c>
      <c r="BK61" s="185">
        <v>26</v>
      </c>
      <c r="BL61" s="309">
        <v>36</v>
      </c>
      <c r="BM61" s="301">
        <f t="shared" si="537"/>
        <v>31</v>
      </c>
      <c r="BN61" s="185">
        <v>5</v>
      </c>
      <c r="BO61" s="309">
        <v>26</v>
      </c>
      <c r="BP61" s="301">
        <f t="shared" si="538"/>
        <v>202</v>
      </c>
      <c r="BQ61" s="185">
        <v>187</v>
      </c>
      <c r="BR61" s="309">
        <v>15</v>
      </c>
      <c r="BS61" s="304">
        <f t="shared" si="539"/>
        <v>13</v>
      </c>
      <c r="BT61" s="42">
        <v>12</v>
      </c>
      <c r="BU61" s="547">
        <v>1</v>
      </c>
      <c r="BV61" s="290"/>
    </row>
    <row r="62" spans="1:82" ht="15" customHeight="1">
      <c r="A62" s="319" t="s">
        <v>11</v>
      </c>
      <c r="B62" s="301">
        <f t="shared" si="517"/>
        <v>2756</v>
      </c>
      <c r="C62" s="185">
        <f t="shared" si="518"/>
        <v>1591</v>
      </c>
      <c r="D62" s="314">
        <f t="shared" si="519"/>
        <v>1165</v>
      </c>
      <c r="E62" s="301">
        <f t="shared" si="540"/>
        <v>346</v>
      </c>
      <c r="F62" s="185">
        <v>219</v>
      </c>
      <c r="G62" s="309">
        <v>127</v>
      </c>
      <c r="H62" s="301">
        <f t="shared" si="520"/>
        <v>514</v>
      </c>
      <c r="I62" s="185">
        <v>319</v>
      </c>
      <c r="J62" s="309">
        <v>195</v>
      </c>
      <c r="K62" s="301">
        <f t="shared" si="521"/>
        <v>102</v>
      </c>
      <c r="L62" s="185">
        <v>63</v>
      </c>
      <c r="M62" s="309">
        <v>39</v>
      </c>
      <c r="N62" s="301">
        <f t="shared" si="522"/>
        <v>79</v>
      </c>
      <c r="O62" s="185">
        <v>33</v>
      </c>
      <c r="P62" s="309">
        <v>46</v>
      </c>
      <c r="Q62" s="301">
        <f t="shared" si="523"/>
        <v>352</v>
      </c>
      <c r="R62" s="185">
        <v>170</v>
      </c>
      <c r="S62" s="309">
        <v>182</v>
      </c>
      <c r="T62" s="301">
        <f t="shared" si="524"/>
        <v>58</v>
      </c>
      <c r="U62" s="185">
        <v>20</v>
      </c>
      <c r="V62" s="309">
        <v>38</v>
      </c>
      <c r="W62" s="304">
        <f t="shared" si="541"/>
        <v>148</v>
      </c>
      <c r="X62" s="185">
        <v>88</v>
      </c>
      <c r="Y62" s="314">
        <v>60</v>
      </c>
      <c r="Z62" s="301">
        <f t="shared" si="542"/>
        <v>108</v>
      </c>
      <c r="AA62" s="185">
        <v>50</v>
      </c>
      <c r="AB62" s="314">
        <v>58</v>
      </c>
      <c r="AC62" s="301">
        <f t="shared" si="525"/>
        <v>53</v>
      </c>
      <c r="AD62" s="185">
        <v>18</v>
      </c>
      <c r="AE62" s="309">
        <v>35</v>
      </c>
      <c r="AF62" s="301">
        <f t="shared" si="526"/>
        <v>256</v>
      </c>
      <c r="AG62" s="464">
        <v>152</v>
      </c>
      <c r="AH62" s="465">
        <v>104</v>
      </c>
      <c r="AI62" s="310">
        <f t="shared" si="527"/>
        <v>20</v>
      </c>
      <c r="AJ62" s="185">
        <v>13</v>
      </c>
      <c r="AK62" s="309">
        <v>7</v>
      </c>
      <c r="AL62" s="301">
        <f t="shared" si="528"/>
        <v>35</v>
      </c>
      <c r="AM62" s="509">
        <v>16</v>
      </c>
      <c r="AN62" s="510">
        <v>19</v>
      </c>
      <c r="AO62" s="301">
        <f t="shared" si="529"/>
        <v>11</v>
      </c>
      <c r="AP62" s="185">
        <v>4</v>
      </c>
      <c r="AQ62" s="309">
        <v>7</v>
      </c>
      <c r="AR62" s="301">
        <f t="shared" si="530"/>
        <v>25</v>
      </c>
      <c r="AS62" s="185">
        <v>10</v>
      </c>
      <c r="AT62" s="309">
        <v>15</v>
      </c>
      <c r="AU62" s="301">
        <f t="shared" si="531"/>
        <v>71</v>
      </c>
      <c r="AV62" s="185">
        <v>58</v>
      </c>
      <c r="AW62" s="309">
        <v>13</v>
      </c>
      <c r="AX62" s="301">
        <f t="shared" si="532"/>
        <v>37</v>
      </c>
      <c r="AY62" s="185">
        <v>20</v>
      </c>
      <c r="AZ62" s="309">
        <v>17</v>
      </c>
      <c r="BA62" s="301">
        <f t="shared" si="533"/>
        <v>80</v>
      </c>
      <c r="BB62" s="185">
        <v>57</v>
      </c>
      <c r="BC62" s="309">
        <v>23</v>
      </c>
      <c r="BD62" s="301">
        <f t="shared" si="534"/>
        <v>88</v>
      </c>
      <c r="BE62" s="185">
        <v>58</v>
      </c>
      <c r="BF62" s="309">
        <v>30</v>
      </c>
      <c r="BG62" s="301">
        <f t="shared" si="535"/>
        <v>223</v>
      </c>
      <c r="BH62" s="185">
        <v>128</v>
      </c>
      <c r="BI62" s="309">
        <v>95</v>
      </c>
      <c r="BJ62" s="301">
        <f t="shared" si="536"/>
        <v>35</v>
      </c>
      <c r="BK62" s="185">
        <v>11</v>
      </c>
      <c r="BL62" s="309">
        <v>24</v>
      </c>
      <c r="BM62" s="301">
        <f t="shared" si="537"/>
        <v>25</v>
      </c>
      <c r="BN62" s="185">
        <v>12</v>
      </c>
      <c r="BO62" s="309">
        <v>13</v>
      </c>
      <c r="BP62" s="301">
        <f t="shared" si="538"/>
        <v>84</v>
      </c>
      <c r="BQ62" s="185">
        <v>66</v>
      </c>
      <c r="BR62" s="309">
        <v>18</v>
      </c>
      <c r="BS62" s="304">
        <f t="shared" si="539"/>
        <v>6</v>
      </c>
      <c r="BT62" s="42">
        <v>6</v>
      </c>
      <c r="BU62" s="547">
        <v>0</v>
      </c>
      <c r="BV62" s="290"/>
    </row>
    <row r="63" spans="1:82" ht="15" customHeight="1">
      <c r="A63" s="319" t="s">
        <v>12</v>
      </c>
      <c r="B63" s="301">
        <f t="shared" si="517"/>
        <v>2231</v>
      </c>
      <c r="C63" s="185">
        <f t="shared" si="518"/>
        <v>1099</v>
      </c>
      <c r="D63" s="314">
        <f t="shared" si="519"/>
        <v>1132</v>
      </c>
      <c r="E63" s="301">
        <f t="shared" si="540"/>
        <v>259</v>
      </c>
      <c r="F63" s="185">
        <v>132</v>
      </c>
      <c r="G63" s="309">
        <v>127</v>
      </c>
      <c r="H63" s="301">
        <f t="shared" si="520"/>
        <v>430</v>
      </c>
      <c r="I63" s="185">
        <v>228</v>
      </c>
      <c r="J63" s="309">
        <v>202</v>
      </c>
      <c r="K63" s="301">
        <f t="shared" si="521"/>
        <v>95</v>
      </c>
      <c r="L63" s="185">
        <v>52</v>
      </c>
      <c r="M63" s="309">
        <v>43</v>
      </c>
      <c r="N63" s="301">
        <f t="shared" si="522"/>
        <v>87</v>
      </c>
      <c r="O63" s="185">
        <v>23</v>
      </c>
      <c r="P63" s="309">
        <v>64</v>
      </c>
      <c r="Q63" s="301">
        <f t="shared" si="523"/>
        <v>278</v>
      </c>
      <c r="R63" s="185">
        <v>139</v>
      </c>
      <c r="S63" s="309">
        <v>139</v>
      </c>
      <c r="T63" s="301">
        <f t="shared" si="524"/>
        <v>44</v>
      </c>
      <c r="U63" s="185">
        <v>16</v>
      </c>
      <c r="V63" s="309">
        <v>28</v>
      </c>
      <c r="W63" s="304">
        <f t="shared" si="541"/>
        <v>123</v>
      </c>
      <c r="X63" s="185">
        <v>65</v>
      </c>
      <c r="Y63" s="314">
        <v>58</v>
      </c>
      <c r="Z63" s="301">
        <f t="shared" si="542"/>
        <v>137</v>
      </c>
      <c r="AA63" s="185">
        <v>56</v>
      </c>
      <c r="AB63" s="314">
        <v>81</v>
      </c>
      <c r="AC63" s="301">
        <f t="shared" si="525"/>
        <v>38</v>
      </c>
      <c r="AD63" s="185">
        <v>16</v>
      </c>
      <c r="AE63" s="309">
        <v>22</v>
      </c>
      <c r="AF63" s="301">
        <f t="shared" si="526"/>
        <v>191</v>
      </c>
      <c r="AG63" s="464">
        <v>96</v>
      </c>
      <c r="AH63" s="465">
        <v>95</v>
      </c>
      <c r="AI63" s="310">
        <f t="shared" si="527"/>
        <v>18</v>
      </c>
      <c r="AJ63" s="185">
        <v>9</v>
      </c>
      <c r="AK63" s="309">
        <v>9</v>
      </c>
      <c r="AL63" s="301">
        <f t="shared" si="528"/>
        <v>36</v>
      </c>
      <c r="AM63" s="509">
        <v>14</v>
      </c>
      <c r="AN63" s="510">
        <v>22</v>
      </c>
      <c r="AO63" s="301">
        <f t="shared" si="529"/>
        <v>16</v>
      </c>
      <c r="AP63" s="185">
        <v>5</v>
      </c>
      <c r="AQ63" s="309">
        <v>11</v>
      </c>
      <c r="AR63" s="301">
        <f t="shared" si="530"/>
        <v>16</v>
      </c>
      <c r="AS63" s="185">
        <v>8</v>
      </c>
      <c r="AT63" s="309">
        <v>8</v>
      </c>
      <c r="AU63" s="301">
        <f t="shared" si="531"/>
        <v>38</v>
      </c>
      <c r="AV63" s="185">
        <v>24</v>
      </c>
      <c r="AW63" s="309">
        <v>14</v>
      </c>
      <c r="AX63" s="301">
        <f t="shared" si="532"/>
        <v>24</v>
      </c>
      <c r="AY63" s="185">
        <v>8</v>
      </c>
      <c r="AZ63" s="309">
        <v>16</v>
      </c>
      <c r="BA63" s="301">
        <f t="shared" si="533"/>
        <v>66</v>
      </c>
      <c r="BB63" s="185">
        <v>39</v>
      </c>
      <c r="BC63" s="309">
        <v>27</v>
      </c>
      <c r="BD63" s="301">
        <f t="shared" si="534"/>
        <v>53</v>
      </c>
      <c r="BE63" s="185">
        <v>30</v>
      </c>
      <c r="BF63" s="309">
        <v>23</v>
      </c>
      <c r="BG63" s="301">
        <f t="shared" si="535"/>
        <v>165</v>
      </c>
      <c r="BH63" s="185">
        <v>85</v>
      </c>
      <c r="BI63" s="309">
        <v>80</v>
      </c>
      <c r="BJ63" s="301">
        <f t="shared" si="536"/>
        <v>22</v>
      </c>
      <c r="BK63" s="185">
        <v>5</v>
      </c>
      <c r="BL63" s="309">
        <v>17</v>
      </c>
      <c r="BM63" s="301">
        <f t="shared" si="537"/>
        <v>30</v>
      </c>
      <c r="BN63" s="185">
        <v>8</v>
      </c>
      <c r="BO63" s="309">
        <v>22</v>
      </c>
      <c r="BP63" s="301">
        <f t="shared" si="538"/>
        <v>61</v>
      </c>
      <c r="BQ63" s="185">
        <v>38</v>
      </c>
      <c r="BR63" s="309">
        <v>23</v>
      </c>
      <c r="BS63" s="304">
        <f t="shared" si="539"/>
        <v>4</v>
      </c>
      <c r="BT63" s="42">
        <v>3</v>
      </c>
      <c r="BU63" s="547">
        <v>1</v>
      </c>
      <c r="BV63" s="290"/>
    </row>
    <row r="64" spans="1:82" ht="15" customHeight="1">
      <c r="A64" s="319" t="s">
        <v>13</v>
      </c>
      <c r="B64" s="301">
        <f t="shared" si="517"/>
        <v>1655</v>
      </c>
      <c r="C64" s="185">
        <f t="shared" si="518"/>
        <v>704</v>
      </c>
      <c r="D64" s="314">
        <f t="shared" si="519"/>
        <v>951</v>
      </c>
      <c r="E64" s="301">
        <f t="shared" si="540"/>
        <v>180</v>
      </c>
      <c r="F64" s="185">
        <v>71</v>
      </c>
      <c r="G64" s="309">
        <v>109</v>
      </c>
      <c r="H64" s="301">
        <f t="shared" si="520"/>
        <v>323</v>
      </c>
      <c r="I64" s="185">
        <v>156</v>
      </c>
      <c r="J64" s="309">
        <v>167</v>
      </c>
      <c r="K64" s="301">
        <f t="shared" si="521"/>
        <v>63</v>
      </c>
      <c r="L64" s="185">
        <v>26</v>
      </c>
      <c r="M64" s="309">
        <v>37</v>
      </c>
      <c r="N64" s="301">
        <f t="shared" si="522"/>
        <v>66</v>
      </c>
      <c r="O64" s="185">
        <v>22</v>
      </c>
      <c r="P64" s="309">
        <v>44</v>
      </c>
      <c r="Q64" s="301">
        <f t="shared" si="523"/>
        <v>209</v>
      </c>
      <c r="R64" s="185">
        <v>86</v>
      </c>
      <c r="S64" s="309">
        <v>123</v>
      </c>
      <c r="T64" s="301">
        <f t="shared" si="524"/>
        <v>43</v>
      </c>
      <c r="U64" s="185">
        <v>12</v>
      </c>
      <c r="V64" s="309">
        <v>31</v>
      </c>
      <c r="W64" s="304">
        <f t="shared" si="541"/>
        <v>84</v>
      </c>
      <c r="X64" s="185">
        <v>35</v>
      </c>
      <c r="Y64" s="314">
        <v>49</v>
      </c>
      <c r="Z64" s="301">
        <f t="shared" si="542"/>
        <v>76</v>
      </c>
      <c r="AA64" s="185">
        <v>29</v>
      </c>
      <c r="AB64" s="314">
        <v>47</v>
      </c>
      <c r="AC64" s="301">
        <f t="shared" si="525"/>
        <v>41</v>
      </c>
      <c r="AD64" s="185">
        <v>19</v>
      </c>
      <c r="AE64" s="309">
        <v>22</v>
      </c>
      <c r="AF64" s="301">
        <f t="shared" si="526"/>
        <v>156</v>
      </c>
      <c r="AG64" s="464">
        <v>73</v>
      </c>
      <c r="AH64" s="465">
        <v>83</v>
      </c>
      <c r="AI64" s="310">
        <f t="shared" si="527"/>
        <v>12</v>
      </c>
      <c r="AJ64" s="185">
        <v>5</v>
      </c>
      <c r="AK64" s="309">
        <v>7</v>
      </c>
      <c r="AL64" s="301">
        <f t="shared" si="528"/>
        <v>30</v>
      </c>
      <c r="AM64" s="509">
        <v>10</v>
      </c>
      <c r="AN64" s="510">
        <v>20</v>
      </c>
      <c r="AO64" s="301">
        <f t="shared" si="529"/>
        <v>15</v>
      </c>
      <c r="AP64" s="185">
        <v>6</v>
      </c>
      <c r="AQ64" s="309">
        <v>9</v>
      </c>
      <c r="AR64" s="301">
        <f t="shared" si="530"/>
        <v>15</v>
      </c>
      <c r="AS64" s="185">
        <v>4</v>
      </c>
      <c r="AT64" s="309">
        <v>11</v>
      </c>
      <c r="AU64" s="301">
        <f t="shared" si="531"/>
        <v>26</v>
      </c>
      <c r="AV64" s="185">
        <v>6</v>
      </c>
      <c r="AW64" s="309">
        <v>20</v>
      </c>
      <c r="AX64" s="301">
        <f t="shared" si="532"/>
        <v>20</v>
      </c>
      <c r="AY64" s="185">
        <v>6</v>
      </c>
      <c r="AZ64" s="309">
        <v>14</v>
      </c>
      <c r="BA64" s="301">
        <f t="shared" si="533"/>
        <v>33</v>
      </c>
      <c r="BB64" s="185">
        <v>17</v>
      </c>
      <c r="BC64" s="309">
        <v>16</v>
      </c>
      <c r="BD64" s="301">
        <f t="shared" si="534"/>
        <v>31</v>
      </c>
      <c r="BE64" s="185">
        <v>12</v>
      </c>
      <c r="BF64" s="309">
        <v>19</v>
      </c>
      <c r="BG64" s="301">
        <f t="shared" si="535"/>
        <v>140</v>
      </c>
      <c r="BH64" s="185">
        <v>77</v>
      </c>
      <c r="BI64" s="309">
        <v>63</v>
      </c>
      <c r="BJ64" s="301">
        <f t="shared" si="536"/>
        <v>30</v>
      </c>
      <c r="BK64" s="185">
        <v>8</v>
      </c>
      <c r="BL64" s="309">
        <v>22</v>
      </c>
      <c r="BM64" s="301">
        <f t="shared" si="537"/>
        <v>28</v>
      </c>
      <c r="BN64" s="185">
        <v>10</v>
      </c>
      <c r="BO64" s="309">
        <v>18</v>
      </c>
      <c r="BP64" s="301">
        <f t="shared" si="538"/>
        <v>26</v>
      </c>
      <c r="BQ64" s="185">
        <v>10</v>
      </c>
      <c r="BR64" s="309">
        <v>16</v>
      </c>
      <c r="BS64" s="304">
        <f t="shared" si="539"/>
        <v>8</v>
      </c>
      <c r="BT64" s="42">
        <v>4</v>
      </c>
      <c r="BU64" s="547">
        <v>4</v>
      </c>
      <c r="BV64" s="290"/>
    </row>
    <row r="65" spans="1:74" ht="15" customHeight="1">
      <c r="A65" s="319" t="s">
        <v>15</v>
      </c>
      <c r="B65" s="301">
        <f t="shared" si="517"/>
        <v>912</v>
      </c>
      <c r="C65" s="185">
        <f t="shared" si="518"/>
        <v>394</v>
      </c>
      <c r="D65" s="314">
        <f t="shared" si="519"/>
        <v>518</v>
      </c>
      <c r="E65" s="301">
        <f t="shared" si="540"/>
        <v>115</v>
      </c>
      <c r="F65" s="185">
        <v>62</v>
      </c>
      <c r="G65" s="309">
        <v>53</v>
      </c>
      <c r="H65" s="301">
        <f t="shared" si="520"/>
        <v>165</v>
      </c>
      <c r="I65" s="185">
        <v>67</v>
      </c>
      <c r="J65" s="309">
        <v>98</v>
      </c>
      <c r="K65" s="301">
        <f t="shared" si="521"/>
        <v>44</v>
      </c>
      <c r="L65" s="185">
        <v>14</v>
      </c>
      <c r="M65" s="309">
        <v>30</v>
      </c>
      <c r="N65" s="301">
        <f t="shared" si="522"/>
        <v>34</v>
      </c>
      <c r="O65" s="185">
        <v>18</v>
      </c>
      <c r="P65" s="309">
        <v>16</v>
      </c>
      <c r="Q65" s="301">
        <f t="shared" si="523"/>
        <v>114</v>
      </c>
      <c r="R65" s="185">
        <v>47</v>
      </c>
      <c r="S65" s="309">
        <v>67</v>
      </c>
      <c r="T65" s="301">
        <f t="shared" si="524"/>
        <v>27</v>
      </c>
      <c r="U65" s="185">
        <v>9</v>
      </c>
      <c r="V65" s="309">
        <v>18</v>
      </c>
      <c r="W65" s="304">
        <f t="shared" si="541"/>
        <v>37</v>
      </c>
      <c r="X65" s="185">
        <v>14</v>
      </c>
      <c r="Y65" s="314">
        <v>23</v>
      </c>
      <c r="Z65" s="301">
        <f t="shared" si="542"/>
        <v>32</v>
      </c>
      <c r="AA65" s="185">
        <v>14</v>
      </c>
      <c r="AB65" s="314">
        <v>18</v>
      </c>
      <c r="AC65" s="301">
        <f t="shared" si="525"/>
        <v>27</v>
      </c>
      <c r="AD65" s="185">
        <v>11</v>
      </c>
      <c r="AE65" s="309">
        <v>16</v>
      </c>
      <c r="AF65" s="301">
        <f t="shared" si="526"/>
        <v>98</v>
      </c>
      <c r="AG65" s="464">
        <v>48</v>
      </c>
      <c r="AH65" s="465">
        <v>50</v>
      </c>
      <c r="AI65" s="310">
        <f t="shared" si="527"/>
        <v>4</v>
      </c>
      <c r="AJ65" s="185">
        <v>1</v>
      </c>
      <c r="AK65" s="309">
        <v>3</v>
      </c>
      <c r="AL65" s="301">
        <f t="shared" si="528"/>
        <v>21</v>
      </c>
      <c r="AM65" s="509">
        <v>6</v>
      </c>
      <c r="AN65" s="510">
        <v>15</v>
      </c>
      <c r="AO65" s="301">
        <f t="shared" si="529"/>
        <v>9</v>
      </c>
      <c r="AP65" s="185">
        <v>2</v>
      </c>
      <c r="AQ65" s="309">
        <v>7</v>
      </c>
      <c r="AR65" s="301">
        <f t="shared" si="530"/>
        <v>6</v>
      </c>
      <c r="AS65" s="185">
        <v>2</v>
      </c>
      <c r="AT65" s="309">
        <v>4</v>
      </c>
      <c r="AU65" s="301">
        <f t="shared" si="531"/>
        <v>8</v>
      </c>
      <c r="AV65" s="185">
        <v>3</v>
      </c>
      <c r="AW65" s="309">
        <v>5</v>
      </c>
      <c r="AX65" s="301">
        <f t="shared" si="532"/>
        <v>23</v>
      </c>
      <c r="AY65" s="185">
        <v>11</v>
      </c>
      <c r="AZ65" s="309">
        <v>12</v>
      </c>
      <c r="BA65" s="301">
        <f t="shared" si="533"/>
        <v>14</v>
      </c>
      <c r="BB65" s="185">
        <v>3</v>
      </c>
      <c r="BC65" s="309">
        <v>11</v>
      </c>
      <c r="BD65" s="301">
        <f t="shared" si="534"/>
        <v>14</v>
      </c>
      <c r="BE65" s="185">
        <v>7</v>
      </c>
      <c r="BF65" s="309">
        <v>7</v>
      </c>
      <c r="BG65" s="301">
        <f t="shared" si="535"/>
        <v>74</v>
      </c>
      <c r="BH65" s="185">
        <v>39</v>
      </c>
      <c r="BI65" s="309">
        <v>35</v>
      </c>
      <c r="BJ65" s="301">
        <f t="shared" si="536"/>
        <v>18</v>
      </c>
      <c r="BK65" s="185">
        <v>9</v>
      </c>
      <c r="BL65" s="309">
        <v>9</v>
      </c>
      <c r="BM65" s="301">
        <f t="shared" si="537"/>
        <v>11</v>
      </c>
      <c r="BN65" s="185">
        <v>2</v>
      </c>
      <c r="BO65" s="309">
        <v>9</v>
      </c>
      <c r="BP65" s="301">
        <f t="shared" si="538"/>
        <v>13</v>
      </c>
      <c r="BQ65" s="185">
        <v>4</v>
      </c>
      <c r="BR65" s="309">
        <v>9</v>
      </c>
      <c r="BS65" s="304">
        <f t="shared" si="539"/>
        <v>4</v>
      </c>
      <c r="BT65" s="42">
        <v>1</v>
      </c>
      <c r="BU65" s="547">
        <v>3</v>
      </c>
      <c r="BV65" s="290"/>
    </row>
    <row r="66" spans="1:74" ht="15" customHeight="1">
      <c r="A66" s="319" t="s">
        <v>16</v>
      </c>
      <c r="B66" s="301">
        <f t="shared" si="517"/>
        <v>355</v>
      </c>
      <c r="C66" s="185">
        <f t="shared" si="518"/>
        <v>162</v>
      </c>
      <c r="D66" s="314">
        <f t="shared" si="519"/>
        <v>193</v>
      </c>
      <c r="E66" s="301">
        <f t="shared" si="540"/>
        <v>44</v>
      </c>
      <c r="F66" s="185">
        <v>19</v>
      </c>
      <c r="G66" s="309">
        <v>25</v>
      </c>
      <c r="H66" s="301">
        <f t="shared" si="520"/>
        <v>29</v>
      </c>
      <c r="I66" s="185">
        <v>17</v>
      </c>
      <c r="J66" s="309">
        <v>12</v>
      </c>
      <c r="K66" s="301">
        <f t="shared" si="521"/>
        <v>14</v>
      </c>
      <c r="L66" s="185">
        <v>9</v>
      </c>
      <c r="M66" s="309">
        <v>5</v>
      </c>
      <c r="N66" s="301">
        <f t="shared" si="522"/>
        <v>26</v>
      </c>
      <c r="O66" s="185">
        <v>6</v>
      </c>
      <c r="P66" s="309">
        <v>20</v>
      </c>
      <c r="Q66" s="301">
        <f t="shared" si="523"/>
        <v>42</v>
      </c>
      <c r="R66" s="185">
        <v>17</v>
      </c>
      <c r="S66" s="309">
        <v>25</v>
      </c>
      <c r="T66" s="301">
        <f t="shared" si="524"/>
        <v>10</v>
      </c>
      <c r="U66" s="185">
        <v>3</v>
      </c>
      <c r="V66" s="309">
        <v>7</v>
      </c>
      <c r="W66" s="304">
        <f t="shared" si="541"/>
        <v>9</v>
      </c>
      <c r="X66" s="185">
        <v>5</v>
      </c>
      <c r="Y66" s="314">
        <v>4</v>
      </c>
      <c r="Z66" s="301">
        <f t="shared" si="542"/>
        <v>16</v>
      </c>
      <c r="AA66" s="185">
        <v>7</v>
      </c>
      <c r="AB66" s="314">
        <v>9</v>
      </c>
      <c r="AC66" s="301">
        <f t="shared" si="525"/>
        <v>10</v>
      </c>
      <c r="AD66" s="185">
        <v>3</v>
      </c>
      <c r="AE66" s="309">
        <v>7</v>
      </c>
      <c r="AF66" s="301">
        <f t="shared" si="526"/>
        <v>37</v>
      </c>
      <c r="AG66" s="464">
        <v>17</v>
      </c>
      <c r="AH66" s="465">
        <v>20</v>
      </c>
      <c r="AI66" s="310">
        <f t="shared" si="527"/>
        <v>5</v>
      </c>
      <c r="AJ66" s="185">
        <v>2</v>
      </c>
      <c r="AK66" s="309">
        <v>3</v>
      </c>
      <c r="AL66" s="301">
        <f t="shared" si="528"/>
        <v>12</v>
      </c>
      <c r="AM66" s="509">
        <v>4</v>
      </c>
      <c r="AN66" s="510">
        <v>8</v>
      </c>
      <c r="AO66" s="301">
        <f t="shared" si="529"/>
        <v>3</v>
      </c>
      <c r="AP66" s="185">
        <v>3</v>
      </c>
      <c r="AQ66" s="309">
        <v>0</v>
      </c>
      <c r="AR66" s="301">
        <f t="shared" si="530"/>
        <v>2</v>
      </c>
      <c r="AS66" s="185">
        <v>2</v>
      </c>
      <c r="AT66" s="309">
        <v>0</v>
      </c>
      <c r="AU66" s="301">
        <f t="shared" si="531"/>
        <v>4</v>
      </c>
      <c r="AV66" s="185">
        <v>2</v>
      </c>
      <c r="AW66" s="309">
        <v>2</v>
      </c>
      <c r="AX66" s="301">
        <f t="shared" si="532"/>
        <v>6</v>
      </c>
      <c r="AY66" s="185">
        <v>2</v>
      </c>
      <c r="AZ66" s="309">
        <v>4</v>
      </c>
      <c r="BA66" s="301">
        <f t="shared" si="533"/>
        <v>5</v>
      </c>
      <c r="BB66" s="185">
        <v>2</v>
      </c>
      <c r="BC66" s="309">
        <v>3</v>
      </c>
      <c r="BD66" s="301">
        <f t="shared" si="534"/>
        <v>10</v>
      </c>
      <c r="BE66" s="185">
        <v>3</v>
      </c>
      <c r="BF66" s="309">
        <v>7</v>
      </c>
      <c r="BG66" s="301">
        <f t="shared" si="535"/>
        <v>52</v>
      </c>
      <c r="BH66" s="185">
        <v>30</v>
      </c>
      <c r="BI66" s="309">
        <v>22</v>
      </c>
      <c r="BJ66" s="301">
        <f t="shared" si="536"/>
        <v>7</v>
      </c>
      <c r="BK66" s="185">
        <v>5</v>
      </c>
      <c r="BL66" s="309">
        <v>2</v>
      </c>
      <c r="BM66" s="301">
        <f t="shared" si="537"/>
        <v>6</v>
      </c>
      <c r="BN66" s="185">
        <v>1</v>
      </c>
      <c r="BO66" s="309">
        <v>5</v>
      </c>
      <c r="BP66" s="301">
        <f t="shared" si="538"/>
        <v>5</v>
      </c>
      <c r="BQ66" s="185">
        <v>2</v>
      </c>
      <c r="BR66" s="309">
        <v>3</v>
      </c>
      <c r="BS66" s="304">
        <f t="shared" si="539"/>
        <v>1</v>
      </c>
      <c r="BT66" s="42">
        <v>1</v>
      </c>
      <c r="BU66" s="547">
        <v>0</v>
      </c>
      <c r="BV66" s="290"/>
    </row>
    <row r="67" spans="1:74" ht="15" customHeight="1">
      <c r="A67" s="319" t="s">
        <v>17</v>
      </c>
      <c r="B67" s="301">
        <f t="shared" si="517"/>
        <v>132</v>
      </c>
      <c r="C67" s="185">
        <f t="shared" si="518"/>
        <v>74</v>
      </c>
      <c r="D67" s="314">
        <f t="shared" si="519"/>
        <v>58</v>
      </c>
      <c r="E67" s="301">
        <f t="shared" si="540"/>
        <v>14</v>
      </c>
      <c r="F67" s="185">
        <v>6</v>
      </c>
      <c r="G67" s="309">
        <v>8</v>
      </c>
      <c r="H67" s="301">
        <f t="shared" si="520"/>
        <v>14</v>
      </c>
      <c r="I67" s="185">
        <v>9</v>
      </c>
      <c r="J67" s="309">
        <v>5</v>
      </c>
      <c r="K67" s="301">
        <f t="shared" si="521"/>
        <v>9</v>
      </c>
      <c r="L67" s="185">
        <v>0</v>
      </c>
      <c r="M67" s="309">
        <v>9</v>
      </c>
      <c r="N67" s="301">
        <f t="shared" si="522"/>
        <v>4</v>
      </c>
      <c r="O67" s="185">
        <v>2</v>
      </c>
      <c r="P67" s="309">
        <v>2</v>
      </c>
      <c r="Q67" s="301">
        <f t="shared" si="523"/>
        <v>9</v>
      </c>
      <c r="R67" s="185">
        <v>5</v>
      </c>
      <c r="S67" s="309">
        <v>4</v>
      </c>
      <c r="T67" s="301">
        <f t="shared" si="524"/>
        <v>6</v>
      </c>
      <c r="U67" s="185">
        <v>3</v>
      </c>
      <c r="V67" s="309">
        <v>3</v>
      </c>
      <c r="W67" s="304">
        <f t="shared" si="541"/>
        <v>9</v>
      </c>
      <c r="X67" s="185">
        <v>7</v>
      </c>
      <c r="Y67" s="314">
        <v>2</v>
      </c>
      <c r="Z67" s="301">
        <f t="shared" si="542"/>
        <v>14</v>
      </c>
      <c r="AA67" s="185">
        <v>9</v>
      </c>
      <c r="AB67" s="314">
        <v>5</v>
      </c>
      <c r="AC67" s="301">
        <f t="shared" si="525"/>
        <v>3</v>
      </c>
      <c r="AD67" s="185">
        <v>3</v>
      </c>
      <c r="AE67" s="309">
        <v>0</v>
      </c>
      <c r="AF67" s="301">
        <f t="shared" si="526"/>
        <v>12</v>
      </c>
      <c r="AG67" s="464">
        <v>8</v>
      </c>
      <c r="AH67" s="465">
        <v>4</v>
      </c>
      <c r="AI67" s="310">
        <f t="shared" si="527"/>
        <v>0</v>
      </c>
      <c r="AJ67" s="185">
        <v>0</v>
      </c>
      <c r="AK67" s="309">
        <v>0</v>
      </c>
      <c r="AL67" s="301">
        <f t="shared" si="528"/>
        <v>5</v>
      </c>
      <c r="AM67" s="509">
        <v>3</v>
      </c>
      <c r="AN67" s="510">
        <v>2</v>
      </c>
      <c r="AO67" s="301">
        <f t="shared" si="529"/>
        <v>1</v>
      </c>
      <c r="AP67" s="185">
        <v>0</v>
      </c>
      <c r="AQ67" s="309">
        <v>1</v>
      </c>
      <c r="AR67" s="301">
        <f t="shared" si="530"/>
        <v>1</v>
      </c>
      <c r="AS67" s="185">
        <v>1</v>
      </c>
      <c r="AT67" s="309">
        <v>0</v>
      </c>
      <c r="AU67" s="301">
        <f t="shared" si="531"/>
        <v>3</v>
      </c>
      <c r="AV67" s="185">
        <v>2</v>
      </c>
      <c r="AW67" s="309">
        <v>1</v>
      </c>
      <c r="AX67" s="301">
        <f t="shared" si="532"/>
        <v>1</v>
      </c>
      <c r="AY67" s="185">
        <v>0</v>
      </c>
      <c r="AZ67" s="309">
        <v>1</v>
      </c>
      <c r="BA67" s="301">
        <f t="shared" si="533"/>
        <v>2</v>
      </c>
      <c r="BB67" s="185">
        <v>0</v>
      </c>
      <c r="BC67" s="309">
        <v>2</v>
      </c>
      <c r="BD67" s="301">
        <f t="shared" si="534"/>
        <v>3</v>
      </c>
      <c r="BE67" s="185">
        <v>1</v>
      </c>
      <c r="BF67" s="309">
        <v>2</v>
      </c>
      <c r="BG67" s="301">
        <f t="shared" si="535"/>
        <v>17</v>
      </c>
      <c r="BH67" s="185">
        <v>12</v>
      </c>
      <c r="BI67" s="309">
        <v>5</v>
      </c>
      <c r="BJ67" s="301">
        <f t="shared" si="536"/>
        <v>2</v>
      </c>
      <c r="BK67" s="185">
        <v>0</v>
      </c>
      <c r="BL67" s="309">
        <v>2</v>
      </c>
      <c r="BM67" s="301">
        <f t="shared" si="537"/>
        <v>2</v>
      </c>
      <c r="BN67" s="185">
        <v>2</v>
      </c>
      <c r="BO67" s="309">
        <v>0</v>
      </c>
      <c r="BP67" s="301">
        <f t="shared" si="538"/>
        <v>1</v>
      </c>
      <c r="BQ67" s="185">
        <v>1</v>
      </c>
      <c r="BR67" s="309">
        <v>0</v>
      </c>
      <c r="BS67" s="304">
        <f t="shared" si="539"/>
        <v>0</v>
      </c>
      <c r="BT67" s="42">
        <v>0</v>
      </c>
      <c r="BU67" s="547">
        <v>0</v>
      </c>
      <c r="BV67" s="290"/>
    </row>
    <row r="68" spans="1:74" ht="15" customHeight="1">
      <c r="A68" s="649" t="s">
        <v>18</v>
      </c>
      <c r="B68" s="301">
        <f t="shared" si="517"/>
        <v>48</v>
      </c>
      <c r="C68" s="185">
        <f t="shared" si="518"/>
        <v>26</v>
      </c>
      <c r="D68" s="314">
        <f t="shared" si="519"/>
        <v>22</v>
      </c>
      <c r="E68" s="301">
        <f t="shared" si="540"/>
        <v>6</v>
      </c>
      <c r="F68" s="185">
        <v>2</v>
      </c>
      <c r="G68" s="309">
        <v>4</v>
      </c>
      <c r="H68" s="301">
        <f t="shared" si="520"/>
        <v>8</v>
      </c>
      <c r="I68" s="185">
        <v>4</v>
      </c>
      <c r="J68" s="309">
        <v>4</v>
      </c>
      <c r="K68" s="301">
        <f t="shared" si="521"/>
        <v>4</v>
      </c>
      <c r="L68" s="185">
        <v>4</v>
      </c>
      <c r="M68" s="309">
        <v>0</v>
      </c>
      <c r="N68" s="301">
        <f t="shared" si="522"/>
        <v>3</v>
      </c>
      <c r="O68" s="185">
        <v>2</v>
      </c>
      <c r="P68" s="309">
        <v>1</v>
      </c>
      <c r="Q68" s="301">
        <f t="shared" si="523"/>
        <v>2</v>
      </c>
      <c r="R68" s="185">
        <v>1</v>
      </c>
      <c r="S68" s="309">
        <v>1</v>
      </c>
      <c r="T68" s="301">
        <f t="shared" si="524"/>
        <v>0</v>
      </c>
      <c r="U68" s="185">
        <v>0</v>
      </c>
      <c r="V68" s="309">
        <v>0</v>
      </c>
      <c r="W68" s="304">
        <f t="shared" si="541"/>
        <v>1</v>
      </c>
      <c r="X68" s="185">
        <v>1</v>
      </c>
      <c r="Y68" s="314">
        <v>0</v>
      </c>
      <c r="Z68" s="301">
        <f t="shared" si="542"/>
        <v>0</v>
      </c>
      <c r="AA68" s="185">
        <v>0</v>
      </c>
      <c r="AB68" s="314">
        <v>0</v>
      </c>
      <c r="AC68" s="301">
        <f t="shared" si="525"/>
        <v>0</v>
      </c>
      <c r="AD68" s="185">
        <v>0</v>
      </c>
      <c r="AE68" s="309">
        <v>0</v>
      </c>
      <c r="AF68" s="301">
        <f t="shared" si="526"/>
        <v>6</v>
      </c>
      <c r="AG68" s="464">
        <v>3</v>
      </c>
      <c r="AH68" s="465">
        <v>3</v>
      </c>
      <c r="AI68" s="310">
        <f t="shared" si="527"/>
        <v>0</v>
      </c>
      <c r="AJ68" s="185">
        <v>0</v>
      </c>
      <c r="AK68" s="309">
        <v>0</v>
      </c>
      <c r="AL68" s="301">
        <f t="shared" si="528"/>
        <v>5</v>
      </c>
      <c r="AM68" s="509">
        <v>2</v>
      </c>
      <c r="AN68" s="510">
        <v>3</v>
      </c>
      <c r="AO68" s="301">
        <f t="shared" si="529"/>
        <v>3</v>
      </c>
      <c r="AP68" s="185">
        <v>1</v>
      </c>
      <c r="AQ68" s="309">
        <v>2</v>
      </c>
      <c r="AR68" s="301">
        <f t="shared" si="530"/>
        <v>0</v>
      </c>
      <c r="AS68" s="185">
        <v>0</v>
      </c>
      <c r="AT68" s="309">
        <v>0</v>
      </c>
      <c r="AU68" s="301">
        <f t="shared" si="531"/>
        <v>1</v>
      </c>
      <c r="AV68" s="185">
        <v>0</v>
      </c>
      <c r="AW68" s="309">
        <v>1</v>
      </c>
      <c r="AX68" s="301">
        <f t="shared" si="532"/>
        <v>1</v>
      </c>
      <c r="AY68" s="185">
        <v>1</v>
      </c>
      <c r="AZ68" s="309">
        <v>0</v>
      </c>
      <c r="BA68" s="301">
        <f t="shared" si="533"/>
        <v>0</v>
      </c>
      <c r="BB68" s="185">
        <v>0</v>
      </c>
      <c r="BC68" s="309">
        <v>0</v>
      </c>
      <c r="BD68" s="301">
        <f t="shared" si="534"/>
        <v>0</v>
      </c>
      <c r="BE68" s="185">
        <v>0</v>
      </c>
      <c r="BF68" s="309">
        <v>0</v>
      </c>
      <c r="BG68" s="301">
        <f t="shared" si="535"/>
        <v>8</v>
      </c>
      <c r="BH68" s="185">
        <v>5</v>
      </c>
      <c r="BI68" s="309">
        <v>3</v>
      </c>
      <c r="BJ68" s="301">
        <f t="shared" si="536"/>
        <v>0</v>
      </c>
      <c r="BK68" s="185">
        <v>0</v>
      </c>
      <c r="BL68" s="309">
        <v>0</v>
      </c>
      <c r="BM68" s="301">
        <f t="shared" si="537"/>
        <v>0</v>
      </c>
      <c r="BN68" s="185">
        <v>0</v>
      </c>
      <c r="BO68" s="309">
        <v>0</v>
      </c>
      <c r="BP68" s="301">
        <f t="shared" si="538"/>
        <v>0</v>
      </c>
      <c r="BQ68" s="185">
        <v>0</v>
      </c>
      <c r="BR68" s="309">
        <v>0</v>
      </c>
      <c r="BS68" s="304">
        <f t="shared" si="539"/>
        <v>0</v>
      </c>
      <c r="BT68" s="42">
        <v>0</v>
      </c>
      <c r="BU68" s="547">
        <v>0</v>
      </c>
      <c r="BV68" s="290"/>
    </row>
    <row r="69" spans="1:74" ht="15" customHeight="1">
      <c r="A69" s="649" t="s">
        <v>19</v>
      </c>
      <c r="B69" s="301">
        <f t="shared" si="517"/>
        <v>19</v>
      </c>
      <c r="C69" s="185">
        <f t="shared" si="518"/>
        <v>11</v>
      </c>
      <c r="D69" s="314">
        <f t="shared" si="519"/>
        <v>8</v>
      </c>
      <c r="E69" s="301">
        <f t="shared" si="540"/>
        <v>1</v>
      </c>
      <c r="F69" s="185">
        <v>1</v>
      </c>
      <c r="G69" s="309">
        <v>0</v>
      </c>
      <c r="H69" s="301">
        <f t="shared" si="520"/>
        <v>2</v>
      </c>
      <c r="I69" s="185">
        <v>2</v>
      </c>
      <c r="J69" s="309">
        <v>0</v>
      </c>
      <c r="K69" s="301">
        <f t="shared" si="521"/>
        <v>1</v>
      </c>
      <c r="L69" s="185">
        <v>1</v>
      </c>
      <c r="M69" s="309">
        <v>0</v>
      </c>
      <c r="N69" s="301">
        <f t="shared" si="522"/>
        <v>3</v>
      </c>
      <c r="O69" s="185">
        <v>2</v>
      </c>
      <c r="P69" s="309">
        <v>1</v>
      </c>
      <c r="Q69" s="301">
        <f t="shared" si="523"/>
        <v>1</v>
      </c>
      <c r="R69" s="185">
        <v>1</v>
      </c>
      <c r="S69" s="309">
        <v>0</v>
      </c>
      <c r="T69" s="301">
        <f t="shared" si="524"/>
        <v>0</v>
      </c>
      <c r="U69" s="185">
        <v>0</v>
      </c>
      <c r="V69" s="309">
        <v>0</v>
      </c>
      <c r="W69" s="304">
        <f t="shared" si="541"/>
        <v>1</v>
      </c>
      <c r="X69" s="185">
        <v>0</v>
      </c>
      <c r="Y69" s="314">
        <v>1</v>
      </c>
      <c r="Z69" s="301">
        <f t="shared" si="542"/>
        <v>0</v>
      </c>
      <c r="AA69" s="185">
        <v>0</v>
      </c>
      <c r="AB69" s="314">
        <v>0</v>
      </c>
      <c r="AC69" s="301">
        <f t="shared" si="525"/>
        <v>0</v>
      </c>
      <c r="AD69" s="185">
        <v>0</v>
      </c>
      <c r="AE69" s="309">
        <v>0</v>
      </c>
      <c r="AF69" s="301">
        <f t="shared" si="526"/>
        <v>1</v>
      </c>
      <c r="AG69" s="464">
        <v>0</v>
      </c>
      <c r="AH69" s="465">
        <v>1</v>
      </c>
      <c r="AI69" s="310">
        <f t="shared" si="527"/>
        <v>0</v>
      </c>
      <c r="AJ69" s="185">
        <v>0</v>
      </c>
      <c r="AK69" s="309">
        <v>0</v>
      </c>
      <c r="AL69" s="301">
        <f t="shared" si="528"/>
        <v>2</v>
      </c>
      <c r="AM69" s="509">
        <v>1</v>
      </c>
      <c r="AN69" s="510">
        <v>1</v>
      </c>
      <c r="AO69" s="301">
        <f t="shared" si="529"/>
        <v>1</v>
      </c>
      <c r="AP69" s="185">
        <v>1</v>
      </c>
      <c r="AQ69" s="309">
        <v>0</v>
      </c>
      <c r="AR69" s="301">
        <f t="shared" si="530"/>
        <v>0</v>
      </c>
      <c r="AS69" s="185">
        <v>0</v>
      </c>
      <c r="AT69" s="309">
        <v>0</v>
      </c>
      <c r="AU69" s="301">
        <f t="shared" si="531"/>
        <v>1</v>
      </c>
      <c r="AV69" s="185">
        <v>0</v>
      </c>
      <c r="AW69" s="309">
        <v>1</v>
      </c>
      <c r="AX69" s="301">
        <f t="shared" si="532"/>
        <v>2</v>
      </c>
      <c r="AY69" s="185">
        <v>1</v>
      </c>
      <c r="AZ69" s="309">
        <v>1</v>
      </c>
      <c r="BA69" s="301">
        <f t="shared" si="533"/>
        <v>0</v>
      </c>
      <c r="BB69" s="185">
        <v>0</v>
      </c>
      <c r="BC69" s="309">
        <v>0</v>
      </c>
      <c r="BD69" s="301">
        <f t="shared" si="534"/>
        <v>0</v>
      </c>
      <c r="BE69" s="185">
        <v>0</v>
      </c>
      <c r="BF69" s="309">
        <v>0</v>
      </c>
      <c r="BG69" s="301">
        <f t="shared" si="535"/>
        <v>1</v>
      </c>
      <c r="BH69" s="185">
        <v>1</v>
      </c>
      <c r="BI69" s="309">
        <v>0</v>
      </c>
      <c r="BJ69" s="301">
        <f t="shared" si="536"/>
        <v>2</v>
      </c>
      <c r="BK69" s="185">
        <v>0</v>
      </c>
      <c r="BL69" s="309">
        <v>2</v>
      </c>
      <c r="BM69" s="301">
        <f t="shared" si="537"/>
        <v>0</v>
      </c>
      <c r="BN69" s="185">
        <v>0</v>
      </c>
      <c r="BO69" s="309">
        <v>0</v>
      </c>
      <c r="BP69" s="301">
        <f t="shared" si="538"/>
        <v>0</v>
      </c>
      <c r="BQ69" s="185">
        <v>0</v>
      </c>
      <c r="BR69" s="309">
        <v>0</v>
      </c>
      <c r="BS69" s="304">
        <f t="shared" si="539"/>
        <v>0</v>
      </c>
      <c r="BT69" s="42">
        <v>0</v>
      </c>
      <c r="BU69" s="547">
        <v>0</v>
      </c>
      <c r="BV69" s="290"/>
    </row>
    <row r="70" spans="1:74" ht="15" customHeight="1">
      <c r="A70" s="649" t="s">
        <v>20</v>
      </c>
      <c r="B70" s="301">
        <f t="shared" si="517"/>
        <v>14</v>
      </c>
      <c r="C70" s="185">
        <f t="shared" si="518"/>
        <v>6</v>
      </c>
      <c r="D70" s="314">
        <f t="shared" si="519"/>
        <v>8</v>
      </c>
      <c r="E70" s="301">
        <f t="shared" si="540"/>
        <v>3</v>
      </c>
      <c r="F70" s="185">
        <v>0</v>
      </c>
      <c r="G70" s="309">
        <v>3</v>
      </c>
      <c r="H70" s="301">
        <f t="shared" si="520"/>
        <v>2</v>
      </c>
      <c r="I70" s="185">
        <v>0</v>
      </c>
      <c r="J70" s="309">
        <v>2</v>
      </c>
      <c r="K70" s="301">
        <f t="shared" si="521"/>
        <v>1</v>
      </c>
      <c r="L70" s="185">
        <v>1</v>
      </c>
      <c r="M70" s="309">
        <v>0</v>
      </c>
      <c r="N70" s="301">
        <f t="shared" si="522"/>
        <v>0</v>
      </c>
      <c r="O70" s="185">
        <v>0</v>
      </c>
      <c r="P70" s="309">
        <v>0</v>
      </c>
      <c r="Q70" s="301">
        <f t="shared" si="523"/>
        <v>0</v>
      </c>
      <c r="R70" s="185">
        <v>0</v>
      </c>
      <c r="S70" s="309">
        <v>0</v>
      </c>
      <c r="T70" s="301">
        <f t="shared" si="524"/>
        <v>0</v>
      </c>
      <c r="U70" s="185">
        <v>0</v>
      </c>
      <c r="V70" s="309">
        <v>0</v>
      </c>
      <c r="W70" s="304">
        <f t="shared" si="541"/>
        <v>1</v>
      </c>
      <c r="X70" s="185">
        <v>0</v>
      </c>
      <c r="Y70" s="314">
        <v>1</v>
      </c>
      <c r="Z70" s="301">
        <f t="shared" si="542"/>
        <v>1</v>
      </c>
      <c r="AA70" s="185">
        <v>1</v>
      </c>
      <c r="AB70" s="314">
        <v>0</v>
      </c>
      <c r="AC70" s="301">
        <f t="shared" si="525"/>
        <v>0</v>
      </c>
      <c r="AD70" s="185">
        <v>0</v>
      </c>
      <c r="AE70" s="309">
        <v>0</v>
      </c>
      <c r="AF70" s="301">
        <f t="shared" si="526"/>
        <v>2</v>
      </c>
      <c r="AG70" s="464">
        <v>1</v>
      </c>
      <c r="AH70" s="465">
        <v>1</v>
      </c>
      <c r="AI70" s="310">
        <f t="shared" si="527"/>
        <v>1</v>
      </c>
      <c r="AJ70" s="185">
        <v>1</v>
      </c>
      <c r="AK70" s="309">
        <v>0</v>
      </c>
      <c r="AL70" s="301">
        <f t="shared" si="528"/>
        <v>0</v>
      </c>
      <c r="AM70" s="509">
        <v>0</v>
      </c>
      <c r="AN70" s="510">
        <v>0</v>
      </c>
      <c r="AO70" s="301">
        <f t="shared" si="529"/>
        <v>0</v>
      </c>
      <c r="AP70" s="185">
        <v>0</v>
      </c>
      <c r="AQ70" s="309">
        <v>0</v>
      </c>
      <c r="AR70" s="301">
        <f t="shared" si="530"/>
        <v>0</v>
      </c>
      <c r="AS70" s="185">
        <v>0</v>
      </c>
      <c r="AT70" s="309">
        <v>0</v>
      </c>
      <c r="AU70" s="301">
        <f t="shared" si="531"/>
        <v>0</v>
      </c>
      <c r="AV70" s="185">
        <v>0</v>
      </c>
      <c r="AW70" s="309">
        <v>0</v>
      </c>
      <c r="AX70" s="301">
        <f t="shared" si="532"/>
        <v>0</v>
      </c>
      <c r="AY70" s="185">
        <v>0</v>
      </c>
      <c r="AZ70" s="309">
        <v>0</v>
      </c>
      <c r="BA70" s="301">
        <f t="shared" si="533"/>
        <v>0</v>
      </c>
      <c r="BB70" s="185">
        <v>0</v>
      </c>
      <c r="BC70" s="309">
        <v>0</v>
      </c>
      <c r="BD70" s="301">
        <f t="shared" si="534"/>
        <v>0</v>
      </c>
      <c r="BE70" s="185">
        <v>0</v>
      </c>
      <c r="BF70" s="309">
        <v>0</v>
      </c>
      <c r="BG70" s="301">
        <f t="shared" si="535"/>
        <v>2</v>
      </c>
      <c r="BH70" s="185">
        <v>1</v>
      </c>
      <c r="BI70" s="309">
        <v>1</v>
      </c>
      <c r="BJ70" s="301">
        <f t="shared" si="536"/>
        <v>1</v>
      </c>
      <c r="BK70" s="185">
        <v>1</v>
      </c>
      <c r="BL70" s="309">
        <v>0</v>
      </c>
      <c r="BM70" s="301">
        <f t="shared" si="537"/>
        <v>0</v>
      </c>
      <c r="BN70" s="185">
        <v>0</v>
      </c>
      <c r="BO70" s="309">
        <v>0</v>
      </c>
      <c r="BP70" s="301">
        <f t="shared" si="538"/>
        <v>0</v>
      </c>
      <c r="BQ70" s="185">
        <v>0</v>
      </c>
      <c r="BR70" s="309">
        <v>0</v>
      </c>
      <c r="BS70" s="304">
        <f t="shared" si="539"/>
        <v>0</v>
      </c>
      <c r="BT70" s="42">
        <v>0</v>
      </c>
      <c r="BU70" s="547">
        <v>0</v>
      </c>
      <c r="BV70" s="290"/>
    </row>
    <row r="71" spans="1:74" ht="15" customHeight="1">
      <c r="A71" s="649" t="s">
        <v>21</v>
      </c>
      <c r="B71" s="310">
        <f t="shared" si="517"/>
        <v>9</v>
      </c>
      <c r="C71" s="115">
        <f t="shared" si="518"/>
        <v>2</v>
      </c>
      <c r="D71" s="315">
        <f t="shared" si="519"/>
        <v>7</v>
      </c>
      <c r="E71" s="301">
        <f t="shared" si="540"/>
        <v>3</v>
      </c>
      <c r="F71" s="115">
        <v>1</v>
      </c>
      <c r="G71" s="116">
        <v>2</v>
      </c>
      <c r="H71" s="301">
        <f t="shared" si="520"/>
        <v>0</v>
      </c>
      <c r="I71" s="115">
        <v>0</v>
      </c>
      <c r="J71" s="116">
        <v>0</v>
      </c>
      <c r="K71" s="301">
        <f t="shared" si="521"/>
        <v>1</v>
      </c>
      <c r="L71" s="115">
        <v>0</v>
      </c>
      <c r="M71" s="116">
        <v>1</v>
      </c>
      <c r="N71" s="301">
        <f t="shared" si="522"/>
        <v>1</v>
      </c>
      <c r="O71" s="115">
        <v>0</v>
      </c>
      <c r="P71" s="116">
        <v>1</v>
      </c>
      <c r="Q71" s="301">
        <f t="shared" si="523"/>
        <v>0</v>
      </c>
      <c r="R71" s="115">
        <v>0</v>
      </c>
      <c r="S71" s="116">
        <v>0</v>
      </c>
      <c r="T71" s="301">
        <f t="shared" si="524"/>
        <v>0</v>
      </c>
      <c r="U71" s="115">
        <v>0</v>
      </c>
      <c r="V71" s="116">
        <v>0</v>
      </c>
      <c r="W71" s="304">
        <f t="shared" si="541"/>
        <v>0</v>
      </c>
      <c r="X71" s="115">
        <v>0</v>
      </c>
      <c r="Y71" s="315">
        <v>0</v>
      </c>
      <c r="Z71" s="301">
        <f t="shared" si="542"/>
        <v>2</v>
      </c>
      <c r="AA71" s="115">
        <v>0</v>
      </c>
      <c r="AB71" s="315">
        <v>2</v>
      </c>
      <c r="AC71" s="301">
        <f t="shared" si="525"/>
        <v>0</v>
      </c>
      <c r="AD71" s="115">
        <v>0</v>
      </c>
      <c r="AE71" s="116">
        <v>0</v>
      </c>
      <c r="AF71" s="301">
        <f t="shared" si="526"/>
        <v>1</v>
      </c>
      <c r="AG71" s="117">
        <v>0</v>
      </c>
      <c r="AH71" s="118">
        <v>1</v>
      </c>
      <c r="AI71" s="310">
        <f t="shared" si="527"/>
        <v>0</v>
      </c>
      <c r="AJ71" s="115">
        <v>0</v>
      </c>
      <c r="AK71" s="116">
        <v>0</v>
      </c>
      <c r="AL71" s="301">
        <f t="shared" si="528"/>
        <v>0</v>
      </c>
      <c r="AM71" s="476">
        <v>0</v>
      </c>
      <c r="AN71" s="477">
        <v>0</v>
      </c>
      <c r="AO71" s="301">
        <f t="shared" si="529"/>
        <v>0</v>
      </c>
      <c r="AP71" s="115">
        <v>0</v>
      </c>
      <c r="AQ71" s="116">
        <v>0</v>
      </c>
      <c r="AR71" s="301">
        <f t="shared" si="530"/>
        <v>0</v>
      </c>
      <c r="AS71" s="115">
        <v>0</v>
      </c>
      <c r="AT71" s="116">
        <v>0</v>
      </c>
      <c r="AU71" s="301">
        <f t="shared" si="531"/>
        <v>0</v>
      </c>
      <c r="AV71" s="115">
        <v>0</v>
      </c>
      <c r="AW71" s="116">
        <v>0</v>
      </c>
      <c r="AX71" s="301">
        <f t="shared" si="532"/>
        <v>0</v>
      </c>
      <c r="AY71" s="115">
        <v>0</v>
      </c>
      <c r="AZ71" s="116">
        <v>0</v>
      </c>
      <c r="BA71" s="301">
        <f t="shared" si="533"/>
        <v>0</v>
      </c>
      <c r="BB71" s="115">
        <v>0</v>
      </c>
      <c r="BC71" s="116">
        <v>0</v>
      </c>
      <c r="BD71" s="301">
        <f t="shared" si="534"/>
        <v>0</v>
      </c>
      <c r="BE71" s="115">
        <v>0</v>
      </c>
      <c r="BF71" s="116">
        <v>0</v>
      </c>
      <c r="BG71" s="301">
        <f t="shared" si="535"/>
        <v>0</v>
      </c>
      <c r="BH71" s="115">
        <v>0</v>
      </c>
      <c r="BI71" s="116">
        <v>0</v>
      </c>
      <c r="BJ71" s="301">
        <f t="shared" si="536"/>
        <v>0</v>
      </c>
      <c r="BK71" s="115">
        <v>0</v>
      </c>
      <c r="BL71" s="116">
        <v>0</v>
      </c>
      <c r="BM71" s="301">
        <f t="shared" si="537"/>
        <v>1</v>
      </c>
      <c r="BN71" s="115">
        <v>1</v>
      </c>
      <c r="BO71" s="116">
        <v>0</v>
      </c>
      <c r="BP71" s="301">
        <f t="shared" si="538"/>
        <v>0</v>
      </c>
      <c r="BQ71" s="115">
        <v>0</v>
      </c>
      <c r="BR71" s="116">
        <v>0</v>
      </c>
      <c r="BS71" s="304">
        <f t="shared" si="539"/>
        <v>0</v>
      </c>
      <c r="BT71" s="67">
        <v>0</v>
      </c>
      <c r="BU71" s="548">
        <v>0</v>
      </c>
      <c r="BV71" s="290"/>
    </row>
    <row r="72" spans="1:74" ht="15" customHeight="1">
      <c r="A72" s="649" t="s">
        <v>22</v>
      </c>
      <c r="B72" s="310">
        <f t="shared" si="517"/>
        <v>2</v>
      </c>
      <c r="C72" s="115">
        <f t="shared" si="518"/>
        <v>0</v>
      </c>
      <c r="D72" s="315">
        <f t="shared" si="519"/>
        <v>2</v>
      </c>
      <c r="E72" s="301">
        <f t="shared" si="540"/>
        <v>0</v>
      </c>
      <c r="F72" s="115">
        <v>0</v>
      </c>
      <c r="G72" s="116">
        <v>0</v>
      </c>
      <c r="H72" s="301">
        <f t="shared" si="520"/>
        <v>1</v>
      </c>
      <c r="I72" s="115">
        <v>0</v>
      </c>
      <c r="J72" s="116">
        <v>1</v>
      </c>
      <c r="K72" s="301">
        <f t="shared" si="521"/>
        <v>0</v>
      </c>
      <c r="L72" s="115">
        <v>0</v>
      </c>
      <c r="M72" s="116"/>
      <c r="N72" s="301">
        <f t="shared" si="522"/>
        <v>0</v>
      </c>
      <c r="O72" s="115">
        <v>0</v>
      </c>
      <c r="P72" s="116">
        <v>0</v>
      </c>
      <c r="Q72" s="301">
        <f t="shared" si="523"/>
        <v>1</v>
      </c>
      <c r="R72" s="115">
        <v>0</v>
      </c>
      <c r="S72" s="116">
        <v>1</v>
      </c>
      <c r="T72" s="301">
        <f t="shared" si="524"/>
        <v>0</v>
      </c>
      <c r="U72" s="115">
        <v>0</v>
      </c>
      <c r="V72" s="116">
        <v>0</v>
      </c>
      <c r="W72" s="304">
        <f t="shared" si="541"/>
        <v>0</v>
      </c>
      <c r="X72" s="115">
        <v>0</v>
      </c>
      <c r="Y72" s="315">
        <v>0</v>
      </c>
      <c r="Z72" s="301">
        <f t="shared" si="542"/>
        <v>0</v>
      </c>
      <c r="AA72" s="115">
        <v>0</v>
      </c>
      <c r="AB72" s="315">
        <v>0</v>
      </c>
      <c r="AC72" s="301">
        <f t="shared" si="525"/>
        <v>0</v>
      </c>
      <c r="AD72" s="115">
        <v>0</v>
      </c>
      <c r="AE72" s="116">
        <v>0</v>
      </c>
      <c r="AF72" s="301">
        <f t="shared" si="526"/>
        <v>0</v>
      </c>
      <c r="AG72" s="117">
        <v>0</v>
      </c>
      <c r="AH72" s="118">
        <v>0</v>
      </c>
      <c r="AI72" s="310">
        <f t="shared" si="527"/>
        <v>0</v>
      </c>
      <c r="AJ72" s="115">
        <v>0</v>
      </c>
      <c r="AK72" s="116">
        <v>0</v>
      </c>
      <c r="AL72" s="301">
        <f t="shared" si="528"/>
        <v>0</v>
      </c>
      <c r="AM72" s="476">
        <v>0</v>
      </c>
      <c r="AN72" s="477">
        <v>0</v>
      </c>
      <c r="AO72" s="301">
        <f t="shared" si="529"/>
        <v>0</v>
      </c>
      <c r="AP72" s="115">
        <v>0</v>
      </c>
      <c r="AQ72" s="116">
        <v>0</v>
      </c>
      <c r="AR72" s="301">
        <f t="shared" si="530"/>
        <v>0</v>
      </c>
      <c r="AS72" s="115">
        <v>0</v>
      </c>
      <c r="AT72" s="116">
        <v>0</v>
      </c>
      <c r="AU72" s="301">
        <f t="shared" si="531"/>
        <v>0</v>
      </c>
      <c r="AV72" s="115">
        <v>0</v>
      </c>
      <c r="AW72" s="116">
        <v>0</v>
      </c>
      <c r="AX72" s="301">
        <f t="shared" si="532"/>
        <v>0</v>
      </c>
      <c r="AY72" s="115">
        <v>0</v>
      </c>
      <c r="AZ72" s="116">
        <v>0</v>
      </c>
      <c r="BA72" s="301">
        <f t="shared" si="533"/>
        <v>0</v>
      </c>
      <c r="BB72" s="115">
        <v>0</v>
      </c>
      <c r="BC72" s="116">
        <v>0</v>
      </c>
      <c r="BD72" s="301">
        <f t="shared" si="534"/>
        <v>0</v>
      </c>
      <c r="BE72" s="115">
        <v>0</v>
      </c>
      <c r="BF72" s="116">
        <v>0</v>
      </c>
      <c r="BG72" s="301">
        <f t="shared" si="535"/>
        <v>0</v>
      </c>
      <c r="BH72" s="115">
        <v>0</v>
      </c>
      <c r="BI72" s="116">
        <v>0</v>
      </c>
      <c r="BJ72" s="301">
        <f t="shared" si="536"/>
        <v>0</v>
      </c>
      <c r="BK72" s="115">
        <v>0</v>
      </c>
      <c r="BL72" s="116">
        <v>0</v>
      </c>
      <c r="BM72" s="301">
        <f t="shared" si="537"/>
        <v>0</v>
      </c>
      <c r="BN72" s="115">
        <v>0</v>
      </c>
      <c r="BO72" s="116">
        <v>0</v>
      </c>
      <c r="BP72" s="301">
        <f t="shared" si="538"/>
        <v>0</v>
      </c>
      <c r="BQ72" s="115">
        <v>0</v>
      </c>
      <c r="BR72" s="116">
        <v>0</v>
      </c>
      <c r="BS72" s="304">
        <f t="shared" si="539"/>
        <v>0</v>
      </c>
      <c r="BT72" s="67">
        <v>0</v>
      </c>
      <c r="BU72" s="548">
        <v>0</v>
      </c>
      <c r="BV72" s="290"/>
    </row>
    <row r="73" spans="1:74" ht="15" customHeight="1">
      <c r="A73" s="650" t="s">
        <v>3</v>
      </c>
      <c r="B73" s="311">
        <f t="shared" si="517"/>
        <v>1</v>
      </c>
      <c r="C73" s="176">
        <f t="shared" si="518"/>
        <v>0</v>
      </c>
      <c r="D73" s="316">
        <f t="shared" si="519"/>
        <v>1</v>
      </c>
      <c r="E73" s="302">
        <f t="shared" si="540"/>
        <v>0</v>
      </c>
      <c r="F73" s="176">
        <v>0</v>
      </c>
      <c r="G73" s="177">
        <v>0</v>
      </c>
      <c r="H73" s="302">
        <f t="shared" si="520"/>
        <v>0</v>
      </c>
      <c r="I73" s="176">
        <v>0</v>
      </c>
      <c r="J73" s="177">
        <v>0</v>
      </c>
      <c r="K73" s="302">
        <f t="shared" si="521"/>
        <v>1</v>
      </c>
      <c r="L73" s="176">
        <v>0</v>
      </c>
      <c r="M73" s="177">
        <v>1</v>
      </c>
      <c r="N73" s="302">
        <f t="shared" si="522"/>
        <v>0</v>
      </c>
      <c r="O73" s="176">
        <v>0</v>
      </c>
      <c r="P73" s="177">
        <v>0</v>
      </c>
      <c r="Q73" s="302">
        <f t="shared" si="523"/>
        <v>0</v>
      </c>
      <c r="R73" s="176">
        <v>0</v>
      </c>
      <c r="S73" s="177">
        <v>0</v>
      </c>
      <c r="T73" s="302">
        <f t="shared" si="524"/>
        <v>0</v>
      </c>
      <c r="U73" s="176">
        <v>0</v>
      </c>
      <c r="V73" s="177">
        <v>0</v>
      </c>
      <c r="W73" s="305">
        <f t="shared" si="541"/>
        <v>0</v>
      </c>
      <c r="X73" s="176">
        <v>0</v>
      </c>
      <c r="Y73" s="316">
        <v>0</v>
      </c>
      <c r="Z73" s="302">
        <f t="shared" si="542"/>
        <v>0</v>
      </c>
      <c r="AA73" s="176">
        <v>0</v>
      </c>
      <c r="AB73" s="316">
        <v>0</v>
      </c>
      <c r="AC73" s="302">
        <f t="shared" si="525"/>
        <v>0</v>
      </c>
      <c r="AD73" s="176">
        <v>0</v>
      </c>
      <c r="AE73" s="177">
        <v>0</v>
      </c>
      <c r="AF73" s="302">
        <f t="shared" si="526"/>
        <v>0</v>
      </c>
      <c r="AG73" s="527">
        <v>0</v>
      </c>
      <c r="AH73" s="528">
        <v>0</v>
      </c>
      <c r="AI73" s="311">
        <f t="shared" si="527"/>
        <v>0</v>
      </c>
      <c r="AJ73" s="176">
        <v>0</v>
      </c>
      <c r="AK73" s="177">
        <v>0</v>
      </c>
      <c r="AL73" s="302">
        <f t="shared" si="528"/>
        <v>0</v>
      </c>
      <c r="AM73" s="511">
        <v>0</v>
      </c>
      <c r="AN73" s="512">
        <v>0</v>
      </c>
      <c r="AO73" s="302">
        <f t="shared" si="529"/>
        <v>0</v>
      </c>
      <c r="AP73" s="176">
        <v>0</v>
      </c>
      <c r="AQ73" s="177">
        <v>0</v>
      </c>
      <c r="AR73" s="311">
        <f t="shared" si="530"/>
        <v>0</v>
      </c>
      <c r="AS73" s="176">
        <v>0</v>
      </c>
      <c r="AT73" s="177">
        <v>0</v>
      </c>
      <c r="AU73" s="302">
        <f t="shared" si="531"/>
        <v>0</v>
      </c>
      <c r="AV73" s="176">
        <v>0</v>
      </c>
      <c r="AW73" s="177">
        <v>0</v>
      </c>
      <c r="AX73" s="302">
        <f t="shared" si="532"/>
        <v>0</v>
      </c>
      <c r="AY73" s="176">
        <v>0</v>
      </c>
      <c r="AZ73" s="177">
        <v>0</v>
      </c>
      <c r="BA73" s="302">
        <f t="shared" si="533"/>
        <v>0</v>
      </c>
      <c r="BB73" s="176">
        <v>0</v>
      </c>
      <c r="BC73" s="177">
        <v>0</v>
      </c>
      <c r="BD73" s="302">
        <f t="shared" si="534"/>
        <v>0</v>
      </c>
      <c r="BE73" s="176">
        <v>0</v>
      </c>
      <c r="BF73" s="177">
        <v>0</v>
      </c>
      <c r="BG73" s="302">
        <f t="shared" si="535"/>
        <v>0</v>
      </c>
      <c r="BH73" s="176">
        <v>0</v>
      </c>
      <c r="BI73" s="177">
        <v>0</v>
      </c>
      <c r="BJ73" s="302">
        <f t="shared" si="536"/>
        <v>0</v>
      </c>
      <c r="BK73" s="176">
        <v>0</v>
      </c>
      <c r="BL73" s="177">
        <v>0</v>
      </c>
      <c r="BM73" s="302">
        <f t="shared" si="537"/>
        <v>0</v>
      </c>
      <c r="BN73" s="176">
        <v>0</v>
      </c>
      <c r="BO73" s="177">
        <v>0</v>
      </c>
      <c r="BP73" s="302">
        <f t="shared" si="538"/>
        <v>0</v>
      </c>
      <c r="BQ73" s="176">
        <v>0</v>
      </c>
      <c r="BR73" s="177">
        <v>0</v>
      </c>
      <c r="BS73" s="317">
        <f t="shared" si="539"/>
        <v>0</v>
      </c>
      <c r="BT73" s="549">
        <v>0</v>
      </c>
      <c r="BU73" s="550">
        <v>0</v>
      </c>
      <c r="BV73" s="290"/>
    </row>
    <row r="74" spans="1:74">
      <c r="Z74" s="27"/>
      <c r="AA74" s="27"/>
      <c r="AB74" s="27"/>
    </row>
    <row r="75" spans="1:74">
      <c r="B75" s="424"/>
    </row>
    <row r="76" spans="1:74">
      <c r="B76" s="424"/>
    </row>
    <row r="77" spans="1:74">
      <c r="B77" s="424"/>
    </row>
  </sheetData>
  <mergeCells count="26"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  <mergeCell ref="AR4:AT4"/>
    <mergeCell ref="AI4:AK4"/>
    <mergeCell ref="AL4:AN4"/>
    <mergeCell ref="AC4:AE4"/>
    <mergeCell ref="AF4:AH4"/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  <ignoredErrors>
    <ignoredError sqref="C53:D73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BU13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/>
    </sheetView>
  </sheetViews>
  <sheetFormatPr defaultColWidth="9.875" defaultRowHeight="12"/>
  <cols>
    <col min="1" max="1" width="9.875" style="26" customWidth="1"/>
    <col min="2" max="73" width="10.75" style="26" customWidth="1"/>
    <col min="74" max="248" width="9" style="26" customWidth="1"/>
    <col min="249" max="249" width="2" style="26" customWidth="1"/>
    <col min="250" max="250" width="9.875" style="26" customWidth="1"/>
    <col min="251" max="251" width="12.625" style="26" bestFit="1" customWidth="1"/>
    <col min="252" max="253" width="11.375" style="26" bestFit="1" customWidth="1"/>
    <col min="254" max="16384" width="9.875" style="26"/>
  </cols>
  <sheetData>
    <row r="1" spans="1:73" ht="13.5" customHeight="1"/>
    <row r="2" spans="1:73" ht="19.5" customHeight="1">
      <c r="A2" s="673" t="s">
        <v>5055</v>
      </c>
      <c r="B2" s="673"/>
      <c r="C2" s="673"/>
      <c r="D2" s="673"/>
      <c r="E2" s="673"/>
      <c r="F2" s="673"/>
      <c r="G2" s="673"/>
      <c r="H2" s="673"/>
      <c r="N2" s="44"/>
    </row>
    <row r="3" spans="1:73" ht="15" customHeight="1">
      <c r="A3" s="284" t="s">
        <v>95</v>
      </c>
      <c r="B3" s="22"/>
      <c r="C3" s="23"/>
      <c r="D3" s="22"/>
      <c r="E3" s="285"/>
      <c r="F3" s="285"/>
      <c r="G3" s="286"/>
      <c r="H3" s="286"/>
      <c r="I3" s="285"/>
      <c r="J3" s="285"/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5"/>
      <c r="W3" s="285"/>
      <c r="X3" s="285"/>
      <c r="Y3" s="285"/>
      <c r="Z3" s="285"/>
      <c r="AA3" s="285"/>
      <c r="AB3" s="285"/>
      <c r="AC3" s="285"/>
      <c r="AD3" s="285"/>
      <c r="AE3" s="285"/>
      <c r="AF3" s="285"/>
      <c r="AG3" s="285"/>
      <c r="AH3" s="285"/>
      <c r="AI3" s="286"/>
      <c r="AJ3" s="285"/>
      <c r="AK3" s="285"/>
      <c r="AL3" s="285"/>
      <c r="AM3" s="285"/>
      <c r="AN3" s="285"/>
      <c r="AO3" s="285"/>
      <c r="AP3" s="285"/>
      <c r="AQ3" s="285"/>
      <c r="AR3" s="285"/>
      <c r="AS3" s="285"/>
      <c r="AT3" s="285"/>
      <c r="AU3" s="285"/>
      <c r="AV3" s="285"/>
      <c r="AW3" s="285"/>
      <c r="AX3" s="286"/>
      <c r="AY3" s="285"/>
      <c r="AZ3" s="285"/>
      <c r="BA3" s="285"/>
      <c r="BB3" s="285"/>
      <c r="BC3" s="285"/>
      <c r="BD3" s="285"/>
      <c r="BE3" s="285"/>
      <c r="BF3" s="285"/>
      <c r="BG3" s="285"/>
      <c r="BH3" s="285"/>
      <c r="BI3" s="285"/>
      <c r="BJ3" s="285"/>
      <c r="BK3" s="285"/>
      <c r="BL3" s="285"/>
      <c r="BM3" s="285"/>
      <c r="BN3" s="285"/>
      <c r="BO3" s="285"/>
      <c r="BP3" s="285"/>
      <c r="BQ3" s="285"/>
      <c r="BR3" s="285"/>
      <c r="BS3" s="285"/>
      <c r="BT3" s="285"/>
      <c r="BU3" s="285"/>
    </row>
    <row r="4" spans="1:73" s="287" customFormat="1" ht="19.5" customHeight="1">
      <c r="A4" s="679" t="s">
        <v>96</v>
      </c>
      <c r="B4" s="678" t="s">
        <v>5034</v>
      </c>
      <c r="C4" s="676"/>
      <c r="D4" s="677"/>
      <c r="E4" s="676" t="s">
        <v>187</v>
      </c>
      <c r="F4" s="676"/>
      <c r="G4" s="676"/>
      <c r="H4" s="678" t="s">
        <v>186</v>
      </c>
      <c r="I4" s="676"/>
      <c r="J4" s="677"/>
      <c r="K4" s="676" t="s">
        <v>5040</v>
      </c>
      <c r="L4" s="676"/>
      <c r="M4" s="676"/>
      <c r="N4" s="678" t="s">
        <v>5041</v>
      </c>
      <c r="O4" s="676"/>
      <c r="P4" s="677"/>
      <c r="Q4" s="676" t="s">
        <v>5042</v>
      </c>
      <c r="R4" s="676"/>
      <c r="S4" s="676"/>
      <c r="T4" s="678" t="s">
        <v>184</v>
      </c>
      <c r="U4" s="676"/>
      <c r="V4" s="677"/>
      <c r="W4" s="676" t="s">
        <v>5043</v>
      </c>
      <c r="X4" s="676"/>
      <c r="Y4" s="676"/>
      <c r="Z4" s="678" t="s">
        <v>183</v>
      </c>
      <c r="AA4" s="676"/>
      <c r="AB4" s="677"/>
      <c r="AC4" s="676" t="s">
        <v>182</v>
      </c>
      <c r="AD4" s="676"/>
      <c r="AE4" s="676"/>
      <c r="AF4" s="678" t="s">
        <v>5044</v>
      </c>
      <c r="AG4" s="676"/>
      <c r="AH4" s="677"/>
      <c r="AI4" s="676" t="s">
        <v>181</v>
      </c>
      <c r="AJ4" s="676"/>
      <c r="AK4" s="677"/>
      <c r="AL4" s="676" t="s">
        <v>180</v>
      </c>
      <c r="AM4" s="676"/>
      <c r="AN4" s="676"/>
      <c r="AO4" s="676" t="s">
        <v>5035</v>
      </c>
      <c r="AP4" s="676"/>
      <c r="AQ4" s="676"/>
      <c r="AR4" s="676" t="s">
        <v>179</v>
      </c>
      <c r="AS4" s="676"/>
      <c r="AT4" s="676"/>
      <c r="AU4" s="676" t="s">
        <v>5045</v>
      </c>
      <c r="AV4" s="676"/>
      <c r="AW4" s="676"/>
      <c r="AX4" s="676" t="s">
        <v>5046</v>
      </c>
      <c r="AY4" s="676"/>
      <c r="AZ4" s="676"/>
      <c r="BA4" s="676" t="s">
        <v>5047</v>
      </c>
      <c r="BB4" s="676"/>
      <c r="BC4" s="676"/>
      <c r="BD4" s="676" t="s">
        <v>178</v>
      </c>
      <c r="BE4" s="676"/>
      <c r="BF4" s="676"/>
      <c r="BG4" s="676" t="s">
        <v>5048</v>
      </c>
      <c r="BH4" s="676"/>
      <c r="BI4" s="676"/>
      <c r="BJ4" s="676" t="s">
        <v>177</v>
      </c>
      <c r="BK4" s="676"/>
      <c r="BL4" s="676"/>
      <c r="BM4" s="676" t="s">
        <v>5036</v>
      </c>
      <c r="BN4" s="676"/>
      <c r="BO4" s="676"/>
      <c r="BP4" s="676" t="s">
        <v>176</v>
      </c>
      <c r="BQ4" s="676"/>
      <c r="BR4" s="676"/>
      <c r="BS4" s="676" t="s">
        <v>175</v>
      </c>
      <c r="BT4" s="676"/>
      <c r="BU4" s="676"/>
    </row>
    <row r="5" spans="1:73" s="287" customFormat="1" ht="19.5" customHeight="1">
      <c r="A5" s="679"/>
      <c r="B5" s="351" t="s">
        <v>5037</v>
      </c>
      <c r="C5" s="294" t="s">
        <v>0</v>
      </c>
      <c r="D5" s="295" t="s">
        <v>1</v>
      </c>
      <c r="E5" s="294" t="s">
        <v>5039</v>
      </c>
      <c r="F5" s="294" t="s">
        <v>0</v>
      </c>
      <c r="G5" s="294" t="s">
        <v>1</v>
      </c>
      <c r="H5" s="351" t="s">
        <v>5038</v>
      </c>
      <c r="I5" s="294" t="s">
        <v>0</v>
      </c>
      <c r="J5" s="295" t="s">
        <v>1</v>
      </c>
      <c r="K5" s="294" t="s">
        <v>5038</v>
      </c>
      <c r="L5" s="294" t="s">
        <v>0</v>
      </c>
      <c r="M5" s="294" t="s">
        <v>1</v>
      </c>
      <c r="N5" s="351" t="s">
        <v>5038</v>
      </c>
      <c r="O5" s="294" t="s">
        <v>0</v>
      </c>
      <c r="P5" s="295" t="s">
        <v>1</v>
      </c>
      <c r="Q5" s="294" t="s">
        <v>5039</v>
      </c>
      <c r="R5" s="294" t="s">
        <v>0</v>
      </c>
      <c r="S5" s="294" t="s">
        <v>1</v>
      </c>
      <c r="T5" s="351" t="s">
        <v>5038</v>
      </c>
      <c r="U5" s="294" t="s">
        <v>0</v>
      </c>
      <c r="V5" s="295" t="s">
        <v>1</v>
      </c>
      <c r="W5" s="294" t="s">
        <v>5039</v>
      </c>
      <c r="X5" s="294" t="s">
        <v>0</v>
      </c>
      <c r="Y5" s="294" t="s">
        <v>1</v>
      </c>
      <c r="Z5" s="351" t="s">
        <v>5039</v>
      </c>
      <c r="AA5" s="294" t="s">
        <v>0</v>
      </c>
      <c r="AB5" s="295" t="s">
        <v>1</v>
      </c>
      <c r="AC5" s="294" t="s">
        <v>5039</v>
      </c>
      <c r="AD5" s="294" t="s">
        <v>0</v>
      </c>
      <c r="AE5" s="294" t="s">
        <v>1</v>
      </c>
      <c r="AF5" s="351" t="s">
        <v>5038</v>
      </c>
      <c r="AG5" s="294" t="s">
        <v>0</v>
      </c>
      <c r="AH5" s="295" t="s">
        <v>1</v>
      </c>
      <c r="AI5" s="294" t="s">
        <v>5038</v>
      </c>
      <c r="AJ5" s="294" t="s">
        <v>0</v>
      </c>
      <c r="AK5" s="558" t="s">
        <v>1</v>
      </c>
      <c r="AL5" s="557" t="s">
        <v>5038</v>
      </c>
      <c r="AM5" s="557" t="s">
        <v>0</v>
      </c>
      <c r="AN5" s="558" t="s">
        <v>1</v>
      </c>
      <c r="AO5" s="557" t="s">
        <v>5038</v>
      </c>
      <c r="AP5" s="557" t="s">
        <v>0</v>
      </c>
      <c r="AQ5" s="557" t="s">
        <v>1</v>
      </c>
      <c r="AR5" s="559" t="s">
        <v>5039</v>
      </c>
      <c r="AS5" s="294" t="s">
        <v>0</v>
      </c>
      <c r="AT5" s="558" t="s">
        <v>1</v>
      </c>
      <c r="AU5" s="557" t="s">
        <v>5038</v>
      </c>
      <c r="AV5" s="557" t="s">
        <v>0</v>
      </c>
      <c r="AW5" s="557" t="s">
        <v>1</v>
      </c>
      <c r="AX5" s="559" t="s">
        <v>5039</v>
      </c>
      <c r="AY5" s="294" t="s">
        <v>0</v>
      </c>
      <c r="AZ5" s="558" t="s">
        <v>1</v>
      </c>
      <c r="BA5" s="557" t="s">
        <v>5038</v>
      </c>
      <c r="BB5" s="557" t="s">
        <v>0</v>
      </c>
      <c r="BC5" s="557" t="s">
        <v>1</v>
      </c>
      <c r="BD5" s="559" t="s">
        <v>5038</v>
      </c>
      <c r="BE5" s="294" t="s">
        <v>0</v>
      </c>
      <c r="BF5" s="558" t="s">
        <v>1</v>
      </c>
      <c r="BG5" s="557" t="s">
        <v>5039</v>
      </c>
      <c r="BH5" s="557" t="s">
        <v>0</v>
      </c>
      <c r="BI5" s="557" t="s">
        <v>1</v>
      </c>
      <c r="BJ5" s="559" t="s">
        <v>5038</v>
      </c>
      <c r="BK5" s="294" t="s">
        <v>0</v>
      </c>
      <c r="BL5" s="558" t="s">
        <v>1</v>
      </c>
      <c r="BM5" s="557" t="s">
        <v>5038</v>
      </c>
      <c r="BN5" s="557" t="s">
        <v>0</v>
      </c>
      <c r="BO5" s="557" t="s">
        <v>1</v>
      </c>
      <c r="BP5" s="559" t="s">
        <v>5038</v>
      </c>
      <c r="BQ5" s="294" t="s">
        <v>0</v>
      </c>
      <c r="BR5" s="558" t="s">
        <v>1</v>
      </c>
      <c r="BS5" s="557" t="s">
        <v>5038</v>
      </c>
      <c r="BT5" s="557" t="s">
        <v>0</v>
      </c>
      <c r="BU5" s="557" t="s">
        <v>1</v>
      </c>
    </row>
    <row r="6" spans="1:73" s="2" customFormat="1" ht="15" customHeight="1">
      <c r="A6" s="289" t="s">
        <v>5053</v>
      </c>
      <c r="B6" s="61">
        <f>IF(SUM(B7,B13,B19,B25,B31,B37,B43,B49,B55,B61,B67,B73,B79,B85,B91,B97,B103,B109,B115,B121,B127)=SUM(C6:D6),SUM(C6:D6),"ERR!")</f>
        <v>2619641</v>
      </c>
      <c r="C6" s="312">
        <f>IF(SUM(C7,C13,C19,C25,C31,C37,C43,C49,C55,C61,C67,C73,C79,C85,C91,C97,C103,C109,C115,C121,C127)=SUM(F6,I6,L6,O6,R6,U6,X6,AA6,AD6,AG6,AJ6,AM6,AP6,AS6,AV6,AY6,BB6,BE6,BH6,BK6,BN6,BQ6,BT6),SUM(F6,I6,L6,O6,R6,U6,X6,AA6,AD6,AG6,AJ6,AM6,AP6,AS6,AV6,AY6,BB6,BE6,BH6,BK6,BN6,BQ6,BT6),"ERR!")</f>
        <v>1320888</v>
      </c>
      <c r="D6" s="62">
        <f>IF(SUM(D7,D13,D19,D25,D31,D37,D43,D49,D55,D61,D67,D73,D79,D85,D91,D97,D103,D109,D115,D121,D127)=SUM(G6,J6,M6,P6,S6,V6,Y6,AB6,AE6,AH6,AK6,AN6,AQ6,AT6,AW6,AZ6,BC6,BF6,BI6,BL6,BO6,BR6,BU6),SUM(G6,J6,M6,P6,S6,V6,Y6,AB6,AE6,AH6,AK6,AN6,AQ6,AT6,AW6,AZ6,BC6,BF6,BI6,BL6,BO6,BR6,BU6),"ERR!")</f>
        <v>1298753</v>
      </c>
      <c r="E6" s="312">
        <f>IF(SUM(E7,E13,E19,E25,E31,E37,E43,E49,E55,E61,E67,E73,E79,E85,E91,E97,E103,E109,E115,E121,E127)=SUM(F6:G6),SUM(F6:G6),"ERR!")</f>
        <v>501691</v>
      </c>
      <c r="F6" s="312">
        <f t="shared" ref="F6:BN6" si="0">F7+F13+F19+F25+F31+F37+F43+F49+F55+F61+F67+F73+F79+F85+F91+F97+F103+F109+F115+F121+F127</f>
        <v>254254</v>
      </c>
      <c r="G6" s="312">
        <f t="shared" si="0"/>
        <v>247437</v>
      </c>
      <c r="H6" s="61">
        <f>IF(SUM(H7,H13,H19,H25,H31,H37,H43,H49,H55,H61,H67,H73,H79,H85,H91,H97,H103,H109,H115,H121,H127)=SUM(I6:J6),SUM(I6:J6),"ERR!")</f>
        <v>251154</v>
      </c>
      <c r="I6" s="312">
        <f t="shared" si="0"/>
        <v>125698</v>
      </c>
      <c r="J6" s="62">
        <f t="shared" si="0"/>
        <v>125456</v>
      </c>
      <c r="K6" s="312">
        <f>IF(SUM(K7,K13,K19,K25,K31,K37,K43,K49,K55,K61,K67,K73,K79,K85,K91,K97,K103,K109,K115,K121,K127)=SUM(L6:M6),SUM(L6:M6),"ERR!")</f>
        <v>140078</v>
      </c>
      <c r="L6" s="312">
        <f t="shared" si="0"/>
        <v>70286</v>
      </c>
      <c r="M6" s="312">
        <f t="shared" si="0"/>
        <v>69792</v>
      </c>
      <c r="N6" s="61">
        <f>IF(SUM(N7,N13,N19,N25,N31,N37,N43,N49,N55,N61,N67,N73,N79,N85,N91,N97,N103,N109,N115,N121,N127)=SUM(O6:P6),SUM(O6:P6),"ERR!")</f>
        <v>156182</v>
      </c>
      <c r="O6" s="312">
        <f t="shared" si="0"/>
        <v>77242</v>
      </c>
      <c r="P6" s="62">
        <f t="shared" si="0"/>
        <v>78940</v>
      </c>
      <c r="Q6" s="312">
        <f>IF(SUM(Q7,Q13,Q19,Q25,Q31,Q37,Q43,Q49,Q55,Q61,Q67,Q73,Q79,Q85,Q91,Q97,Q103,Q109,Q115,Q121,Q127)=SUM(R6:S6),SUM(R6:S6),"ERR!")</f>
        <v>410412</v>
      </c>
      <c r="R6" s="312">
        <f t="shared" si="0"/>
        <v>211042</v>
      </c>
      <c r="S6" s="312">
        <f t="shared" si="0"/>
        <v>199370</v>
      </c>
      <c r="T6" s="61">
        <f>IF(SUM(T7,T13,T19,T25,T31,T37,T43,T49,T55,T61,T67,T73,T79,T85,T91,T97,T103,T109,T115,T121,T127)=SUM(U6:V6),SUM(U6:V6),"ERR!")</f>
        <v>101599</v>
      </c>
      <c r="U6" s="312">
        <f t="shared" si="0"/>
        <v>50426</v>
      </c>
      <c r="V6" s="62">
        <f t="shared" si="0"/>
        <v>51173</v>
      </c>
      <c r="W6" s="312">
        <f>IF(SUM(W7,W13,W19,W25,W31,W37,W43,W49,W55,W61,W67,W73,W79,W85,W91,W97,W103,W109,W115,W121,W127)=SUM(X6:Y6),SUM(X6:Y6),"ERR!")</f>
        <v>101552</v>
      </c>
      <c r="X6" s="312">
        <f t="shared" si="0"/>
        <v>51644</v>
      </c>
      <c r="Y6" s="312">
        <f t="shared" si="0"/>
        <v>49908</v>
      </c>
      <c r="Z6" s="61">
        <f>IF(SUM(Z7,Z13,Z19,Z25,Z31,Z37,Z43,Z49,Z55,Z61,Z67,Z73,Z79,Z85,Z91,Z97,Z103,Z109,Z115,Z121,Z127)=SUM(AA6:AB6),SUM(AA6:AB6),"ERR!")</f>
        <v>95771</v>
      </c>
      <c r="AA6" s="312">
        <f t="shared" si="0"/>
        <v>47039</v>
      </c>
      <c r="AB6" s="62">
        <f t="shared" si="0"/>
        <v>48732</v>
      </c>
      <c r="AC6" s="312">
        <f>IF(SUM(AC7,AC13,AC19,AC25,AC31,AC37,AC43,AC49,AC55,AC61,AC67,AC73,AC79,AC85,AC91,AC97,AC103,AC109,AC115,AC121,AC127)=SUM(AD6:AE6),SUM(AD6:AE6),"ERR!")</f>
        <v>72283</v>
      </c>
      <c r="AD6" s="312">
        <f t="shared" si="0"/>
        <v>35426</v>
      </c>
      <c r="AE6" s="312">
        <f t="shared" si="0"/>
        <v>36857</v>
      </c>
      <c r="AF6" s="61">
        <f>IF(SUM(AF7,AF13,AF19,AF25,AF31,AF37,AF43,AF49,AF55,AF61,AF67,AF73,AF79,AF85,AF91,AF97,AF103,AF109,AF115,AF121,AF127)=SUM(AG6:AH6),SUM(AG6:AH6),"ERR!")</f>
        <v>267844</v>
      </c>
      <c r="AG6" s="312">
        <f t="shared" si="0"/>
        <v>134732</v>
      </c>
      <c r="AH6" s="62">
        <f t="shared" si="0"/>
        <v>133112</v>
      </c>
      <c r="AI6" s="312">
        <f>IF(SUM(AI7,AI13,AI19,AI25,AI31,AI37,AI43,AI49,AI55,AI61,AI67,AI73,AI79,AI85,AI91,AI97,AI103,AI109,AI115,AI121,AI127)=SUM(AJ6:AK6),SUM(AJ6:AK6),"ERR!")</f>
        <v>23258</v>
      </c>
      <c r="AJ6" s="312">
        <f t="shared" si="0"/>
        <v>11894</v>
      </c>
      <c r="AK6" s="62">
        <f t="shared" si="0"/>
        <v>11364</v>
      </c>
      <c r="AL6" s="312">
        <f>IF(SUM(AL7,AL13,AL19,AL25,AL31,AL37,AL43,AL49,AL55,AL61,AL67,AL73,AL79,AL85,AL91,AL97,AL103,AL109,AL115,AL121,AL127)=SUM(AM6:AN6),SUM(AM6:AN6),"ERR!")</f>
        <v>50560</v>
      </c>
      <c r="AM6" s="312">
        <f t="shared" si="0"/>
        <v>24809</v>
      </c>
      <c r="AN6" s="62">
        <f t="shared" si="0"/>
        <v>25751</v>
      </c>
      <c r="AO6" s="312">
        <f>IF(SUM(AO7,AO13,AO19,AO25,AO31,AO37,AO43,AO49,AO55,AO61,AO67,AO73,AO79,AO85,AO91,AO97,AO103,AO109,AO115,AO121,AO127)=SUM(AP6:AQ6),SUM(AP6:AQ6),"ERR!")</f>
        <v>24538</v>
      </c>
      <c r="AP6" s="312">
        <f t="shared" si="0"/>
        <v>12281</v>
      </c>
      <c r="AQ6" s="312">
        <f t="shared" si="0"/>
        <v>12257</v>
      </c>
      <c r="AR6" s="61">
        <f>IF(SUM(AR7,AR13,AR19,AR25,AR31,AR37,AR43,AR49,AR55,AR61,AR67,AR73,AR79,AR85,AR91,AR97,AR103,AR109,AR115,AR121,AR127)=SUM(AS6:AT6),SUM(AS6:AT6),"ERR!")</f>
        <v>16256</v>
      </c>
      <c r="AS6" s="312">
        <f t="shared" si="0"/>
        <v>8111</v>
      </c>
      <c r="AT6" s="62">
        <f t="shared" si="0"/>
        <v>8145</v>
      </c>
      <c r="AU6" s="312">
        <f t="shared" si="0"/>
        <v>35166</v>
      </c>
      <c r="AV6" s="312">
        <f t="shared" si="0"/>
        <v>16744</v>
      </c>
      <c r="AW6" s="312">
        <f t="shared" si="0"/>
        <v>18422</v>
      </c>
      <c r="AX6" s="61">
        <f>IF(SUM(AX7,AX13,AX19,AX25,AX31,AX37,AX43,AX49,AX55,AX61,AX67,AX73,AX79,AX85,AX91,AX97,AX103,AX109,AX115,AX121,AX127)=SUM(AY6:AZ6),SUM(AY6:AZ6),"ERR!")</f>
        <v>41781</v>
      </c>
      <c r="AY6" s="312">
        <f t="shared" si="0"/>
        <v>20576</v>
      </c>
      <c r="AZ6" s="62">
        <f t="shared" si="0"/>
        <v>21205</v>
      </c>
      <c r="BA6" s="312">
        <f>IF(SUM(BA7,BA13,BA19,BA25,BA31,BA37,BA43,BA49,BA55,BA61,BA67,BA73,BA79,BA85,BA91,BA97,BA103,BA109,BA115,BA121,BA127)=SUM(BB6:BC6),SUM(BB6:BC6),"ERR!")</f>
        <v>30525</v>
      </c>
      <c r="BB6" s="312">
        <f t="shared" si="0"/>
        <v>15684</v>
      </c>
      <c r="BC6" s="312">
        <f t="shared" si="0"/>
        <v>14841</v>
      </c>
      <c r="BD6" s="61">
        <f>IF(SUM(BD7,BD13,BD19,BD25,BD31,BD37,BD43,BD49,BD55,BD61,BD67,BD73,BD79,BD85,BD91,BD97,BD103,BD109,BD115,BD121,BD127)=SUM(BE6:BF6),SUM(BE6:BF6),"ERR!")</f>
        <v>42944</v>
      </c>
      <c r="BE6" s="312">
        <f t="shared" si="0"/>
        <v>22308</v>
      </c>
      <c r="BF6" s="62">
        <f t="shared" si="0"/>
        <v>20636</v>
      </c>
      <c r="BG6" s="312">
        <f>IF(SUM(BG7,BG13,BG19,BG25,BG31,BG37,BG43,BG49,BG55,BG61,BG67,BG73,BG79,BG85,BG91,BG97,BG103,BG109,BG115,BG121,BG127)=SUM(BH6:BI6),SUM(BH6:BI6),"ERR!")</f>
        <v>113455</v>
      </c>
      <c r="BH6" s="312">
        <f t="shared" si="0"/>
        <v>59142</v>
      </c>
      <c r="BI6" s="312">
        <f t="shared" si="0"/>
        <v>54313</v>
      </c>
      <c r="BJ6" s="61">
        <f>IF(SUM(BJ7,BJ13,BJ19,BJ25,BJ31,BJ37,BJ43,BJ49,BJ55,BJ61,BJ67,BJ73,BJ79,BJ85,BJ91,BJ97,BJ103,BJ109,BJ115,BJ121,BJ127)=SUM(BK6:BL6),SUM(BK6:BL6),"ERR!")</f>
        <v>55538</v>
      </c>
      <c r="BK6" s="312">
        <f t="shared" si="0"/>
        <v>27308</v>
      </c>
      <c r="BL6" s="62">
        <f t="shared" si="0"/>
        <v>28230</v>
      </c>
      <c r="BM6" s="312">
        <f>IF(SUM(BM7,BM13,BM19,BM25,BM31,BM37,BM43,BM49,BM55,BM61,BM67,BM73,BM79,BM85,BM91,BM97,BM103,BM109,BM115,BM121,BM127)=SUM(BN6:BO6),SUM(BN6:BO6),"ERR!")</f>
        <v>30594</v>
      </c>
      <c r="BN6" s="312">
        <f t="shared" si="0"/>
        <v>15469</v>
      </c>
      <c r="BO6" s="312">
        <f t="shared" ref="BO6:BU6" si="1">BO7+BO13+BO19+BO25+BO31+BO37+BO43+BO49+BO55+BO61+BO67+BO73+BO79+BO85+BO91+BO97+BO103+BO109+BO115+BO121+BO127</f>
        <v>15125</v>
      </c>
      <c r="BP6" s="61">
        <f>IF(SUM(BP7,BP13,BP19,BP25,BP31,BP37,BP43,BP49,BP55,BP61,BP67,BP73,BP79,BP85,BP91,BP97,BP103,BP109,BP115,BP121,BP127)=SUM(BQ6:BR6),SUM(BQ6:BR6),"ERR!")</f>
        <v>47483</v>
      </c>
      <c r="BQ6" s="312">
        <f t="shared" si="1"/>
        <v>23836</v>
      </c>
      <c r="BR6" s="62">
        <f t="shared" si="1"/>
        <v>23647</v>
      </c>
      <c r="BS6" s="312">
        <f>IF(SUM(BS7,BS13,BS19,BS25,BS31,BS37,BS43,BS49,BS55,BS61,BS67,BS73,BS79,BS85,BS91,BS97,BS103,BS109,BS115,BS121,BS127)=SUM(BT6:BU6),SUM(BT6:BU6),"ERR!")</f>
        <v>8977</v>
      </c>
      <c r="BT6" s="312">
        <f t="shared" si="1"/>
        <v>4937</v>
      </c>
      <c r="BU6" s="312">
        <f t="shared" si="1"/>
        <v>4040</v>
      </c>
    </row>
    <row r="7" spans="1:73" s="27" customFormat="1" ht="15" customHeight="1">
      <c r="A7" s="355" t="s">
        <v>2</v>
      </c>
      <c r="B7" s="358">
        <f>IF(SUM(E7,H7,K7,N7,Q7,T7,W7,Z7,AC7,AF7,AI7,AL7,AO7,AR7,AU7,AX7,BA7,BD7,BG7,BJ7,BM7,BP7,BS7)=SUM(B8:B12),SUM(B8:B12),"err")</f>
        <v>70061</v>
      </c>
      <c r="C7" s="358">
        <f>IF(SUM(F7,I7,L7,O7,R7,U7,X7,AA7,AD7,AG7,AJ7,AM7,AP7,AS7,AV7,AY7,BB7,BE7,BH7,BK7,BN7,BQ7,BT7)=SUM(C8:C12),SUM(C8:C12),"err")</f>
        <v>36042</v>
      </c>
      <c r="D7" s="358">
        <f>IF(SUM(G7,J7,M7,P7,S7,V7,Y7,AB7,AE7,AH7,AK7,AN7,AQ7,AT7,AW7,AZ7,BC7,BF7,BI7,BL7,BO7,BR7,BU7)=SUM(D8:D12),SUM(D8:D12),"err")</f>
        <v>34019</v>
      </c>
      <c r="E7" s="364">
        <f>IF(SUM(E8:E12)=SUM(F7:G7),SUM(F7:G7),"ERR!")</f>
        <v>13873</v>
      </c>
      <c r="F7" s="349">
        <f>SUM(F8:F12)</f>
        <v>7150</v>
      </c>
      <c r="G7" s="350">
        <f t="shared" ref="G7:BL7" si="2">SUM(G8:G12)</f>
        <v>6723</v>
      </c>
      <c r="H7" s="352">
        <f>IF(SUM(H8:H12)=SUM(I7:J7),SUM(I7:J7),"ERR!")</f>
        <v>6050</v>
      </c>
      <c r="I7" s="349">
        <f t="shared" si="2"/>
        <v>3125</v>
      </c>
      <c r="J7" s="362">
        <f t="shared" si="2"/>
        <v>2925</v>
      </c>
      <c r="K7" s="364">
        <f>IF(SUM(K8:K12)=SUM(L7:M7),SUM(L7:M7),"ERR!")</f>
        <v>4229</v>
      </c>
      <c r="L7" s="349">
        <f t="shared" si="2"/>
        <v>2201</v>
      </c>
      <c r="M7" s="362">
        <f t="shared" si="2"/>
        <v>2028</v>
      </c>
      <c r="N7" s="642">
        <f>IF(SUM(N8:N12)=SUM(O7:P7),SUM(O7:P7),"ERR!")</f>
        <v>3970</v>
      </c>
      <c r="O7" s="643">
        <f>SUM(O8:O12)</f>
        <v>2048</v>
      </c>
      <c r="P7" s="644">
        <f t="shared" si="2"/>
        <v>1922</v>
      </c>
      <c r="Q7" s="364">
        <f>IF(SUM(Q8:Q12)=SUM(R7:S7),SUM(R7:S7),"ERR!")</f>
        <v>14782</v>
      </c>
      <c r="R7" s="349">
        <f t="shared" si="2"/>
        <v>7574</v>
      </c>
      <c r="S7" s="362">
        <f t="shared" si="2"/>
        <v>7208</v>
      </c>
      <c r="T7" s="642">
        <f>IF(SUM(T8:T12)=SUM(U7:V7),SUM(U7:V7),"ERR!")</f>
        <v>2118</v>
      </c>
      <c r="U7" s="643">
        <f t="shared" si="2"/>
        <v>1103</v>
      </c>
      <c r="V7" s="362">
        <f t="shared" si="2"/>
        <v>1015</v>
      </c>
      <c r="W7" s="364">
        <f>IF(SUM(W8:W12)=SUM(X7:Y7),SUM(X7:Y7),"ERR!")</f>
        <v>2590</v>
      </c>
      <c r="X7" s="349">
        <f t="shared" si="2"/>
        <v>1319</v>
      </c>
      <c r="Y7" s="362">
        <f t="shared" si="2"/>
        <v>1271</v>
      </c>
      <c r="Z7" s="642">
        <f>IF(SUM(Z8:Z12)=SUM(AA7:AB7),SUM(AA7:AB7),"ERR!")</f>
        <v>1919</v>
      </c>
      <c r="AA7" s="349">
        <f t="shared" si="2"/>
        <v>998</v>
      </c>
      <c r="AB7" s="362">
        <f t="shared" si="2"/>
        <v>921</v>
      </c>
      <c r="AC7" s="364">
        <f>IF(SUM(AC8:AC12)=SUM(AD7:AE7),SUM(AD7:AE7),"ERR!")</f>
        <v>1624</v>
      </c>
      <c r="AD7" s="349">
        <f t="shared" si="2"/>
        <v>828</v>
      </c>
      <c r="AE7" s="362">
        <f>SUM(AE8:AE12)</f>
        <v>796</v>
      </c>
      <c r="AF7" s="642">
        <f>IF(SUM(AF8:AF12)=SUM(AG7:AH7),SUM(AG7:AH7),"ERR!")</f>
        <v>7843</v>
      </c>
      <c r="AG7" s="349">
        <f t="shared" si="2"/>
        <v>4015</v>
      </c>
      <c r="AH7" s="362">
        <f t="shared" si="2"/>
        <v>3828</v>
      </c>
      <c r="AI7" s="364">
        <f>IF(SUM(AI8:AI12)=SUM(AJ7:AK7),SUM(AJ7:AK7),"ERR!")</f>
        <v>279</v>
      </c>
      <c r="AJ7" s="349">
        <f t="shared" si="2"/>
        <v>146</v>
      </c>
      <c r="AK7" s="362">
        <f t="shared" si="2"/>
        <v>133</v>
      </c>
      <c r="AL7" s="364">
        <f>IF(SUM(AL8:AL12)=SUM(AM7:AN7),SUM(AM7:AN7),"ERR!")</f>
        <v>889</v>
      </c>
      <c r="AM7" s="349">
        <f t="shared" si="2"/>
        <v>477</v>
      </c>
      <c r="AN7" s="362">
        <f t="shared" si="2"/>
        <v>412</v>
      </c>
      <c r="AO7" s="364">
        <f>IF(SUM(AO8:AO12)=SUM(AP7:AQ7),SUM(AP7:AQ7),"ERR!")</f>
        <v>407</v>
      </c>
      <c r="AP7" s="349">
        <f t="shared" si="2"/>
        <v>232</v>
      </c>
      <c r="AQ7" s="350">
        <f t="shared" si="2"/>
        <v>175</v>
      </c>
      <c r="AR7" s="352">
        <f>IF(SUM(AR8:AR12)=SUM(AS7:AT7),SUM(AS7:AT7),"ERR!")</f>
        <v>270</v>
      </c>
      <c r="AS7" s="349">
        <f t="shared" si="2"/>
        <v>137</v>
      </c>
      <c r="AT7" s="362">
        <f t="shared" si="2"/>
        <v>133</v>
      </c>
      <c r="AU7" s="364">
        <f>IF(SUM(AU8:AU12)=SUM(AV7:AW7),SUM(AV7:AW7),"ERR!")</f>
        <v>611</v>
      </c>
      <c r="AV7" s="349">
        <f t="shared" si="2"/>
        <v>295</v>
      </c>
      <c r="AW7" s="350">
        <f t="shared" si="2"/>
        <v>316</v>
      </c>
      <c r="AX7" s="352">
        <f>IF(SUM(AX8:AX12)=SUM(AY7:AZ7),SUM(AY7:AZ7),"ERR!")</f>
        <v>585</v>
      </c>
      <c r="AY7" s="349">
        <f t="shared" si="2"/>
        <v>302</v>
      </c>
      <c r="AZ7" s="362">
        <f t="shared" si="2"/>
        <v>283</v>
      </c>
      <c r="BA7" s="364">
        <f>IF(SUM(BA8:BA12)=SUM(BB7:BC7),SUM(BB7:BC7),"ERR!")</f>
        <v>529</v>
      </c>
      <c r="BB7" s="349">
        <f t="shared" si="2"/>
        <v>268</v>
      </c>
      <c r="BC7" s="350">
        <f t="shared" si="2"/>
        <v>261</v>
      </c>
      <c r="BD7" s="352">
        <f>IF(SUM(BD8:BD12)=SUM(BE7:BF7),SUM(BE7:BF7),"ERR!")</f>
        <v>920</v>
      </c>
      <c r="BE7" s="349">
        <f t="shared" si="2"/>
        <v>464</v>
      </c>
      <c r="BF7" s="362">
        <f t="shared" si="2"/>
        <v>456</v>
      </c>
      <c r="BG7" s="364">
        <f>IF(SUM(BG8:BG12)=SUM(BH7:BI7),SUM(BH7:BI7),"ERR!")</f>
        <v>3017</v>
      </c>
      <c r="BH7" s="349">
        <f t="shared" si="2"/>
        <v>1544</v>
      </c>
      <c r="BI7" s="350">
        <f t="shared" si="2"/>
        <v>1473</v>
      </c>
      <c r="BJ7" s="352">
        <f>IF(SUM(BJ8:BJ12)=SUM(BK7:BL7),SUM(BK7:BL7),"ERR!")</f>
        <v>1786</v>
      </c>
      <c r="BK7" s="349">
        <f t="shared" si="2"/>
        <v>894</v>
      </c>
      <c r="BL7" s="362">
        <f t="shared" si="2"/>
        <v>892</v>
      </c>
      <c r="BM7" s="364">
        <f>IF(SUM(BM8:BM12)=SUM(BN7:BO7),SUM(BN7:BO7),"ERR!")</f>
        <v>493</v>
      </c>
      <c r="BN7" s="349">
        <f>SUM(BN8:BN12)</f>
        <v>246</v>
      </c>
      <c r="BO7" s="350">
        <f t="shared" ref="BO7:BT7" si="3">SUM(BO8:BO12)</f>
        <v>247</v>
      </c>
      <c r="BP7" s="352">
        <f>IF(SUM(BP8:BP12)=SUM(BQ7:BR7),SUM(BQ7:BR7),"ERR!")</f>
        <v>1121</v>
      </c>
      <c r="BQ7" s="349">
        <f t="shared" si="3"/>
        <v>595</v>
      </c>
      <c r="BR7" s="362">
        <f t="shared" si="3"/>
        <v>526</v>
      </c>
      <c r="BS7" s="364">
        <f>IF(SUM(BS8:BS12)=SUM(BT7:BU7),SUM(BT7:BU7),"ERR!")</f>
        <v>156</v>
      </c>
      <c r="BT7" s="349">
        <f t="shared" si="3"/>
        <v>81</v>
      </c>
      <c r="BU7" s="350">
        <f>SUM(BU8:BU12)</f>
        <v>75</v>
      </c>
    </row>
    <row r="8" spans="1:73" s="27" customFormat="1" ht="15" customHeight="1">
      <c r="A8" s="356">
        <v>0</v>
      </c>
      <c r="B8" s="304">
        <f>SUM(C8:D8)</f>
        <v>11446</v>
      </c>
      <c r="C8" s="342">
        <f>SUM(F8,I8,L8,O8,R8,U8,X8,AA8,AD8,AG8,AJ8,AM8,AP8,AS8,AV8,AY8,BB8,BE8,BH8,BK8,BN8,BQ8,BT8)</f>
        <v>5852</v>
      </c>
      <c r="D8" s="359">
        <f>SUM(G8,J8,M8,P8,S8,V8,Y8,AB8,AE8,AH8,AK8,AN8,AQ8,AT8,AW8,AZ8,BC8,BF8,BI8,BL8,BO8,BR8,BU8)</f>
        <v>5594</v>
      </c>
      <c r="E8" s="301">
        <f>SUM(F8:G8)</f>
        <v>2172</v>
      </c>
      <c r="F8" s="185">
        <v>1099</v>
      </c>
      <c r="G8" s="309">
        <v>1073</v>
      </c>
      <c r="H8" s="304">
        <f>SUM(I8:J8)</f>
        <v>1007</v>
      </c>
      <c r="I8" s="185">
        <v>549</v>
      </c>
      <c r="J8" s="314">
        <v>458</v>
      </c>
      <c r="K8" s="301">
        <f>SUM(L8:M8)</f>
        <v>792</v>
      </c>
      <c r="L8" s="185">
        <v>419</v>
      </c>
      <c r="M8" s="314">
        <v>373</v>
      </c>
      <c r="N8" s="301">
        <f>SUM(O8:P8)</f>
        <v>712</v>
      </c>
      <c r="O8" s="185">
        <v>355</v>
      </c>
      <c r="P8" s="309">
        <v>357</v>
      </c>
      <c r="Q8" s="301">
        <f>SUM(R8:S8)</f>
        <v>2301</v>
      </c>
      <c r="R8" s="185">
        <v>1157</v>
      </c>
      <c r="S8" s="314">
        <v>1144</v>
      </c>
      <c r="T8" s="301">
        <f>SUM(U8:V8)</f>
        <v>341</v>
      </c>
      <c r="U8" s="185">
        <v>175</v>
      </c>
      <c r="V8" s="314">
        <v>166</v>
      </c>
      <c r="W8" s="301">
        <f>SUM(X8:Y8)</f>
        <v>482</v>
      </c>
      <c r="X8" s="185">
        <v>244</v>
      </c>
      <c r="Y8" s="314">
        <v>238</v>
      </c>
      <c r="Z8" s="301">
        <f>SUM(AA8:AB8)</f>
        <v>304</v>
      </c>
      <c r="AA8" s="185">
        <v>160</v>
      </c>
      <c r="AB8" s="314">
        <v>144</v>
      </c>
      <c r="AC8" s="301">
        <f>SUM(AD8:AE8)</f>
        <v>270</v>
      </c>
      <c r="AD8" s="185">
        <v>134</v>
      </c>
      <c r="AE8" s="314">
        <v>136</v>
      </c>
      <c r="AF8" s="301">
        <f>SUM(AG8:AH8)</f>
        <v>1274</v>
      </c>
      <c r="AG8" s="185">
        <v>653</v>
      </c>
      <c r="AH8" s="314">
        <v>621</v>
      </c>
      <c r="AI8" s="301">
        <f>SUM(AJ8:AK8)</f>
        <v>47</v>
      </c>
      <c r="AJ8" s="185">
        <v>24</v>
      </c>
      <c r="AK8" s="314">
        <v>23</v>
      </c>
      <c r="AL8" s="301">
        <f>SUM(AM8:AN8)</f>
        <v>159</v>
      </c>
      <c r="AM8" s="185">
        <v>86</v>
      </c>
      <c r="AN8" s="314">
        <v>73</v>
      </c>
      <c r="AO8" s="301">
        <f>SUM(AP8:AQ8)</f>
        <v>85</v>
      </c>
      <c r="AP8" s="185">
        <v>49</v>
      </c>
      <c r="AQ8" s="309">
        <v>36</v>
      </c>
      <c r="AR8" s="304">
        <f>SUM(AS8:AT8)</f>
        <v>35</v>
      </c>
      <c r="AS8" s="185">
        <v>16</v>
      </c>
      <c r="AT8" s="314">
        <v>19</v>
      </c>
      <c r="AU8" s="301">
        <f>SUM(AV8:AW8)</f>
        <v>103</v>
      </c>
      <c r="AV8" s="185">
        <v>55</v>
      </c>
      <c r="AW8" s="309">
        <v>48</v>
      </c>
      <c r="AX8" s="304">
        <f>SUM(AY8:AZ8)</f>
        <v>96</v>
      </c>
      <c r="AY8" s="185">
        <v>48</v>
      </c>
      <c r="AZ8" s="314">
        <v>48</v>
      </c>
      <c r="BA8" s="301">
        <f>SUM(BB8:BC8)</f>
        <v>103</v>
      </c>
      <c r="BB8" s="185">
        <v>46</v>
      </c>
      <c r="BC8" s="309">
        <v>57</v>
      </c>
      <c r="BD8" s="304">
        <f>SUM(BE8:BF8)</f>
        <v>174</v>
      </c>
      <c r="BE8" s="185">
        <v>95</v>
      </c>
      <c r="BF8" s="314">
        <v>79</v>
      </c>
      <c r="BG8" s="301">
        <f>SUM(BH8:BI8)</f>
        <v>433</v>
      </c>
      <c r="BH8" s="185">
        <v>211</v>
      </c>
      <c r="BI8" s="309">
        <v>222</v>
      </c>
      <c r="BJ8" s="304">
        <f>SUM(BK8:BL8)</f>
        <v>294</v>
      </c>
      <c r="BK8" s="185">
        <v>144</v>
      </c>
      <c r="BL8" s="314">
        <v>150</v>
      </c>
      <c r="BM8" s="301">
        <f>SUM(BN8:BO8)</f>
        <v>65</v>
      </c>
      <c r="BN8" s="185">
        <v>38</v>
      </c>
      <c r="BO8" s="309">
        <v>27</v>
      </c>
      <c r="BP8" s="304">
        <f>SUM(BQ8:BR8)</f>
        <v>172</v>
      </c>
      <c r="BQ8" s="185">
        <v>85</v>
      </c>
      <c r="BR8" s="314">
        <v>87</v>
      </c>
      <c r="BS8" s="301">
        <f>SUM(BT8:BU8)</f>
        <v>25</v>
      </c>
      <c r="BT8" s="185">
        <v>10</v>
      </c>
      <c r="BU8" s="309">
        <v>15</v>
      </c>
    </row>
    <row r="9" spans="1:73" s="27" customFormat="1" ht="15" customHeight="1">
      <c r="A9" s="356">
        <v>1</v>
      </c>
      <c r="B9" s="304">
        <f t="shared" ref="B9:B12" si="4">SUM(C9:D9)</f>
        <v>12535</v>
      </c>
      <c r="C9" s="342">
        <f t="shared" ref="C9:D12" si="5">SUM(F9,I9,L9,O9,R9,U9,X9,AA9,AD9,AG9,AJ9,AM9,AP9,AS9,AV9,AY9,BB9,BE9,BH9,BK9,BN9,BQ9,BT9)</f>
        <v>6436</v>
      </c>
      <c r="D9" s="359">
        <f t="shared" si="5"/>
        <v>6099</v>
      </c>
      <c r="E9" s="301">
        <f t="shared" ref="E9:E12" si="6">SUM(F9:G9)</f>
        <v>2436</v>
      </c>
      <c r="F9" s="185">
        <v>1232</v>
      </c>
      <c r="G9" s="309">
        <v>1204</v>
      </c>
      <c r="H9" s="304">
        <f t="shared" ref="H9:H12" si="7">SUM(I9:J9)</f>
        <v>1116</v>
      </c>
      <c r="I9" s="185">
        <v>568</v>
      </c>
      <c r="J9" s="314">
        <v>548</v>
      </c>
      <c r="K9" s="301">
        <f t="shared" ref="K9:K12" si="8">SUM(L9:M9)</f>
        <v>756</v>
      </c>
      <c r="L9" s="185">
        <v>402</v>
      </c>
      <c r="M9" s="314">
        <v>354</v>
      </c>
      <c r="N9" s="301">
        <f t="shared" ref="N9:N12" si="9">SUM(O9:P9)</f>
        <v>685</v>
      </c>
      <c r="O9" s="185">
        <v>349</v>
      </c>
      <c r="P9" s="309">
        <v>336</v>
      </c>
      <c r="Q9" s="301">
        <f t="shared" ref="Q9:Q12" si="10">SUM(R9:S9)</f>
        <v>2572</v>
      </c>
      <c r="R9" s="185">
        <v>1307</v>
      </c>
      <c r="S9" s="314">
        <v>1265</v>
      </c>
      <c r="T9" s="301">
        <f t="shared" ref="T9:T12" si="11">SUM(U9:V9)</f>
        <v>352</v>
      </c>
      <c r="U9" s="185">
        <v>184</v>
      </c>
      <c r="V9" s="314">
        <v>168</v>
      </c>
      <c r="W9" s="301">
        <f t="shared" ref="W9:W12" si="12">SUM(X9:Y9)</f>
        <v>560</v>
      </c>
      <c r="X9" s="185">
        <v>283</v>
      </c>
      <c r="Y9" s="314">
        <v>277</v>
      </c>
      <c r="Z9" s="301">
        <f t="shared" ref="Z9:Z12" si="13">SUM(AA9:AB9)</f>
        <v>345</v>
      </c>
      <c r="AA9" s="185">
        <v>174</v>
      </c>
      <c r="AB9" s="314">
        <v>171</v>
      </c>
      <c r="AC9" s="301">
        <f t="shared" ref="AC9:AC12" si="14">SUM(AD9:AE9)</f>
        <v>339</v>
      </c>
      <c r="AD9" s="185">
        <v>178</v>
      </c>
      <c r="AE9" s="314">
        <v>161</v>
      </c>
      <c r="AF9" s="301">
        <f t="shared" ref="AF9:AF12" si="15">SUM(AG9:AH9)</f>
        <v>1377</v>
      </c>
      <c r="AG9" s="185">
        <v>711</v>
      </c>
      <c r="AH9" s="314">
        <v>666</v>
      </c>
      <c r="AI9" s="301">
        <f t="shared" ref="AI9:AI12" si="16">SUM(AJ9:AK9)</f>
        <v>61</v>
      </c>
      <c r="AJ9" s="185">
        <v>33</v>
      </c>
      <c r="AK9" s="314">
        <v>28</v>
      </c>
      <c r="AL9" s="301">
        <f t="shared" ref="AL9:AL12" si="17">SUM(AM9:AN9)</f>
        <v>192</v>
      </c>
      <c r="AM9" s="185">
        <v>105</v>
      </c>
      <c r="AN9" s="314">
        <v>87</v>
      </c>
      <c r="AO9" s="301">
        <f t="shared" ref="AO9:AO12" si="18">SUM(AP9:AQ9)</f>
        <v>78</v>
      </c>
      <c r="AP9" s="185">
        <v>43</v>
      </c>
      <c r="AQ9" s="309">
        <v>35</v>
      </c>
      <c r="AR9" s="304">
        <f t="shared" ref="AR9:AR12" si="19">SUM(AS9:AT9)</f>
        <v>52</v>
      </c>
      <c r="AS9" s="185">
        <v>25</v>
      </c>
      <c r="AT9" s="314">
        <v>27</v>
      </c>
      <c r="AU9" s="301">
        <f t="shared" ref="AU9:AU12" si="20">SUM(AV9:AW9)</f>
        <v>119</v>
      </c>
      <c r="AV9" s="185">
        <v>52</v>
      </c>
      <c r="AW9" s="309">
        <v>67</v>
      </c>
      <c r="AX9" s="304">
        <f t="shared" ref="AX9:AX12" si="21">SUM(AY9:AZ9)</f>
        <v>106</v>
      </c>
      <c r="AY9" s="185">
        <v>57</v>
      </c>
      <c r="AZ9" s="314">
        <v>49</v>
      </c>
      <c r="BA9" s="301">
        <f t="shared" ref="BA9:BA12" si="22">SUM(BB9:BC9)</f>
        <v>97</v>
      </c>
      <c r="BB9" s="185">
        <v>56</v>
      </c>
      <c r="BC9" s="309">
        <v>41</v>
      </c>
      <c r="BD9" s="304">
        <f t="shared" ref="BD9:BD12" si="23">SUM(BE9:BF9)</f>
        <v>172</v>
      </c>
      <c r="BE9" s="185">
        <v>81</v>
      </c>
      <c r="BF9" s="314">
        <v>91</v>
      </c>
      <c r="BG9" s="301">
        <f t="shared" ref="BG9:BG12" si="24">SUM(BH9:BI9)</f>
        <v>463</v>
      </c>
      <c r="BH9" s="185">
        <v>251</v>
      </c>
      <c r="BI9" s="309">
        <v>212</v>
      </c>
      <c r="BJ9" s="304">
        <f t="shared" ref="BJ9:BJ12" si="25">SUM(BK9:BL9)</f>
        <v>325</v>
      </c>
      <c r="BK9" s="185">
        <v>171</v>
      </c>
      <c r="BL9" s="314">
        <v>154</v>
      </c>
      <c r="BM9" s="301">
        <f t="shared" ref="BM9:BM12" si="26">SUM(BN9:BO9)</f>
        <v>86</v>
      </c>
      <c r="BN9" s="185">
        <v>38</v>
      </c>
      <c r="BO9" s="309">
        <v>48</v>
      </c>
      <c r="BP9" s="304">
        <f t="shared" ref="BP9:BP12" si="27">SUM(BQ9:BR9)</f>
        <v>217</v>
      </c>
      <c r="BQ9" s="185">
        <v>118</v>
      </c>
      <c r="BR9" s="314">
        <v>99</v>
      </c>
      <c r="BS9" s="301">
        <f t="shared" ref="BS9:BS12" si="28">SUM(BT9:BU9)</f>
        <v>29</v>
      </c>
      <c r="BT9" s="185">
        <v>18</v>
      </c>
      <c r="BU9" s="309">
        <v>11</v>
      </c>
    </row>
    <row r="10" spans="1:73" s="27" customFormat="1" ht="15" customHeight="1">
      <c r="A10" s="356">
        <v>2</v>
      </c>
      <c r="B10" s="304">
        <f t="shared" si="4"/>
        <v>13895</v>
      </c>
      <c r="C10" s="342">
        <f t="shared" si="5"/>
        <v>7077</v>
      </c>
      <c r="D10" s="359">
        <f t="shared" si="5"/>
        <v>6818</v>
      </c>
      <c r="E10" s="301">
        <f t="shared" si="6"/>
        <v>2723</v>
      </c>
      <c r="F10" s="185">
        <v>1405</v>
      </c>
      <c r="G10" s="309">
        <v>1318</v>
      </c>
      <c r="H10" s="304">
        <f t="shared" si="7"/>
        <v>1152</v>
      </c>
      <c r="I10" s="185">
        <v>574</v>
      </c>
      <c r="J10" s="314">
        <v>578</v>
      </c>
      <c r="K10" s="301">
        <f t="shared" si="8"/>
        <v>812</v>
      </c>
      <c r="L10" s="185">
        <v>416</v>
      </c>
      <c r="M10" s="314">
        <v>396</v>
      </c>
      <c r="N10" s="301">
        <f t="shared" si="9"/>
        <v>815</v>
      </c>
      <c r="O10" s="185">
        <v>411</v>
      </c>
      <c r="P10" s="309">
        <v>404</v>
      </c>
      <c r="Q10" s="301">
        <f t="shared" si="10"/>
        <v>2879</v>
      </c>
      <c r="R10" s="185">
        <v>1505</v>
      </c>
      <c r="S10" s="314">
        <v>1374</v>
      </c>
      <c r="T10" s="301">
        <f t="shared" si="11"/>
        <v>401</v>
      </c>
      <c r="U10" s="185">
        <v>208</v>
      </c>
      <c r="V10" s="314">
        <v>193</v>
      </c>
      <c r="W10" s="301">
        <f t="shared" si="12"/>
        <v>524</v>
      </c>
      <c r="X10" s="185">
        <v>271</v>
      </c>
      <c r="Y10" s="314">
        <v>253</v>
      </c>
      <c r="Z10" s="301">
        <f t="shared" si="13"/>
        <v>434</v>
      </c>
      <c r="AA10" s="185">
        <v>221</v>
      </c>
      <c r="AB10" s="314">
        <v>213</v>
      </c>
      <c r="AC10" s="301">
        <f t="shared" si="14"/>
        <v>327</v>
      </c>
      <c r="AD10" s="185">
        <v>165</v>
      </c>
      <c r="AE10" s="314">
        <v>162</v>
      </c>
      <c r="AF10" s="301">
        <f t="shared" si="15"/>
        <v>1553</v>
      </c>
      <c r="AG10" s="185">
        <v>767</v>
      </c>
      <c r="AH10" s="314">
        <v>786</v>
      </c>
      <c r="AI10" s="301">
        <f t="shared" si="16"/>
        <v>67</v>
      </c>
      <c r="AJ10" s="185">
        <v>30</v>
      </c>
      <c r="AK10" s="314">
        <v>37</v>
      </c>
      <c r="AL10" s="301">
        <f t="shared" si="17"/>
        <v>182</v>
      </c>
      <c r="AM10" s="185">
        <v>105</v>
      </c>
      <c r="AN10" s="314">
        <v>77</v>
      </c>
      <c r="AO10" s="301">
        <f t="shared" si="18"/>
        <v>95</v>
      </c>
      <c r="AP10" s="185">
        <v>56</v>
      </c>
      <c r="AQ10" s="309">
        <v>39</v>
      </c>
      <c r="AR10" s="304">
        <f t="shared" si="19"/>
        <v>61</v>
      </c>
      <c r="AS10" s="185">
        <v>28</v>
      </c>
      <c r="AT10" s="314">
        <v>33</v>
      </c>
      <c r="AU10" s="301">
        <f t="shared" si="20"/>
        <v>112</v>
      </c>
      <c r="AV10" s="185">
        <v>58</v>
      </c>
      <c r="AW10" s="309">
        <v>54</v>
      </c>
      <c r="AX10" s="304">
        <f t="shared" si="21"/>
        <v>106</v>
      </c>
      <c r="AY10" s="185">
        <v>42</v>
      </c>
      <c r="AZ10" s="314">
        <v>64</v>
      </c>
      <c r="BA10" s="301">
        <f t="shared" si="22"/>
        <v>87</v>
      </c>
      <c r="BB10" s="185">
        <v>45</v>
      </c>
      <c r="BC10" s="309">
        <v>42</v>
      </c>
      <c r="BD10" s="304">
        <f t="shared" si="23"/>
        <v>202</v>
      </c>
      <c r="BE10" s="185">
        <v>109</v>
      </c>
      <c r="BF10" s="314">
        <v>93</v>
      </c>
      <c r="BG10" s="301">
        <f t="shared" si="24"/>
        <v>589</v>
      </c>
      <c r="BH10" s="185">
        <v>280</v>
      </c>
      <c r="BI10" s="309">
        <v>309</v>
      </c>
      <c r="BJ10" s="304">
        <f t="shared" si="25"/>
        <v>388</v>
      </c>
      <c r="BK10" s="185">
        <v>190</v>
      </c>
      <c r="BL10" s="314">
        <v>198</v>
      </c>
      <c r="BM10" s="301">
        <f t="shared" si="26"/>
        <v>111</v>
      </c>
      <c r="BN10" s="185">
        <v>48</v>
      </c>
      <c r="BO10" s="309">
        <v>63</v>
      </c>
      <c r="BP10" s="304">
        <f t="shared" si="27"/>
        <v>235</v>
      </c>
      <c r="BQ10" s="185">
        <v>120</v>
      </c>
      <c r="BR10" s="314">
        <v>115</v>
      </c>
      <c r="BS10" s="301">
        <f t="shared" si="28"/>
        <v>40</v>
      </c>
      <c r="BT10" s="185">
        <v>23</v>
      </c>
      <c r="BU10" s="309">
        <v>17</v>
      </c>
    </row>
    <row r="11" spans="1:73" s="27" customFormat="1" ht="15" customHeight="1">
      <c r="A11" s="356">
        <v>3</v>
      </c>
      <c r="B11" s="304">
        <f t="shared" si="4"/>
        <v>15516</v>
      </c>
      <c r="C11" s="342">
        <f t="shared" si="5"/>
        <v>8064</v>
      </c>
      <c r="D11" s="359">
        <f t="shared" si="5"/>
        <v>7452</v>
      </c>
      <c r="E11" s="301">
        <f t="shared" si="6"/>
        <v>3145</v>
      </c>
      <c r="F11" s="185">
        <v>1657</v>
      </c>
      <c r="G11" s="314">
        <v>1488</v>
      </c>
      <c r="H11" s="301">
        <f t="shared" si="7"/>
        <v>1359</v>
      </c>
      <c r="I11" s="185">
        <v>694</v>
      </c>
      <c r="J11" s="314">
        <v>665</v>
      </c>
      <c r="K11" s="301">
        <f t="shared" si="8"/>
        <v>915</v>
      </c>
      <c r="L11" s="185">
        <v>485</v>
      </c>
      <c r="M11" s="314">
        <v>430</v>
      </c>
      <c r="N11" s="301">
        <f t="shared" si="9"/>
        <v>871</v>
      </c>
      <c r="O11" s="185">
        <v>453</v>
      </c>
      <c r="P11" s="309">
        <v>418</v>
      </c>
      <c r="Q11" s="301">
        <f t="shared" si="10"/>
        <v>3366</v>
      </c>
      <c r="R11" s="185">
        <v>1739</v>
      </c>
      <c r="S11" s="314">
        <v>1627</v>
      </c>
      <c r="T11" s="301">
        <f t="shared" si="11"/>
        <v>480</v>
      </c>
      <c r="U11" s="185">
        <v>250</v>
      </c>
      <c r="V11" s="314">
        <v>230</v>
      </c>
      <c r="W11" s="301">
        <f t="shared" si="12"/>
        <v>499</v>
      </c>
      <c r="X11" s="185">
        <v>254</v>
      </c>
      <c r="Y11" s="314">
        <v>245</v>
      </c>
      <c r="Z11" s="301">
        <f t="shared" si="13"/>
        <v>386</v>
      </c>
      <c r="AA11" s="185">
        <v>203</v>
      </c>
      <c r="AB11" s="314">
        <v>183</v>
      </c>
      <c r="AC11" s="301">
        <f t="shared" si="14"/>
        <v>327</v>
      </c>
      <c r="AD11" s="185">
        <v>176</v>
      </c>
      <c r="AE11" s="314">
        <v>151</v>
      </c>
      <c r="AF11" s="301">
        <f t="shared" si="15"/>
        <v>1732</v>
      </c>
      <c r="AG11" s="185">
        <v>894</v>
      </c>
      <c r="AH11" s="314">
        <v>838</v>
      </c>
      <c r="AI11" s="301">
        <f t="shared" si="16"/>
        <v>53</v>
      </c>
      <c r="AJ11" s="185">
        <v>30</v>
      </c>
      <c r="AK11" s="314">
        <v>23</v>
      </c>
      <c r="AL11" s="301">
        <f t="shared" si="17"/>
        <v>182</v>
      </c>
      <c r="AM11" s="185">
        <v>88</v>
      </c>
      <c r="AN11" s="314">
        <v>94</v>
      </c>
      <c r="AO11" s="301">
        <f t="shared" si="18"/>
        <v>75</v>
      </c>
      <c r="AP11" s="185">
        <v>40</v>
      </c>
      <c r="AQ11" s="309">
        <v>35</v>
      </c>
      <c r="AR11" s="304">
        <f t="shared" si="19"/>
        <v>61</v>
      </c>
      <c r="AS11" s="185">
        <v>30</v>
      </c>
      <c r="AT11" s="314">
        <v>31</v>
      </c>
      <c r="AU11" s="301">
        <f t="shared" si="20"/>
        <v>124</v>
      </c>
      <c r="AV11" s="185">
        <v>63</v>
      </c>
      <c r="AW11" s="309">
        <v>61</v>
      </c>
      <c r="AX11" s="304">
        <f t="shared" si="21"/>
        <v>134</v>
      </c>
      <c r="AY11" s="185">
        <v>77</v>
      </c>
      <c r="AZ11" s="314">
        <v>57</v>
      </c>
      <c r="BA11" s="301">
        <f t="shared" si="22"/>
        <v>117</v>
      </c>
      <c r="BB11" s="185">
        <v>63</v>
      </c>
      <c r="BC11" s="309">
        <v>54</v>
      </c>
      <c r="BD11" s="304">
        <f t="shared" si="23"/>
        <v>198</v>
      </c>
      <c r="BE11" s="185">
        <v>97</v>
      </c>
      <c r="BF11" s="314">
        <v>101</v>
      </c>
      <c r="BG11" s="301">
        <f t="shared" si="24"/>
        <v>728</v>
      </c>
      <c r="BH11" s="185">
        <v>369</v>
      </c>
      <c r="BI11" s="309">
        <v>359</v>
      </c>
      <c r="BJ11" s="304">
        <f t="shared" si="25"/>
        <v>383</v>
      </c>
      <c r="BK11" s="185">
        <v>194</v>
      </c>
      <c r="BL11" s="314">
        <v>189</v>
      </c>
      <c r="BM11" s="301">
        <f t="shared" si="26"/>
        <v>102</v>
      </c>
      <c r="BN11" s="185">
        <v>55</v>
      </c>
      <c r="BO11" s="309">
        <v>47</v>
      </c>
      <c r="BP11" s="304">
        <f t="shared" si="27"/>
        <v>248</v>
      </c>
      <c r="BQ11" s="185">
        <v>137</v>
      </c>
      <c r="BR11" s="314">
        <v>111</v>
      </c>
      <c r="BS11" s="301">
        <f t="shared" si="28"/>
        <v>31</v>
      </c>
      <c r="BT11" s="185">
        <v>16</v>
      </c>
      <c r="BU11" s="309">
        <v>15</v>
      </c>
    </row>
    <row r="12" spans="1:73" s="27" customFormat="1" ht="15" customHeight="1">
      <c r="A12" s="356">
        <v>4</v>
      </c>
      <c r="B12" s="304">
        <f t="shared" si="4"/>
        <v>16669</v>
      </c>
      <c r="C12" s="342">
        <f t="shared" si="5"/>
        <v>8613</v>
      </c>
      <c r="D12" s="359">
        <f t="shared" si="5"/>
        <v>8056</v>
      </c>
      <c r="E12" s="301">
        <f t="shared" si="6"/>
        <v>3397</v>
      </c>
      <c r="F12" s="185">
        <v>1757</v>
      </c>
      <c r="G12" s="314">
        <v>1640</v>
      </c>
      <c r="H12" s="301">
        <f t="shared" si="7"/>
        <v>1416</v>
      </c>
      <c r="I12" s="185">
        <v>740</v>
      </c>
      <c r="J12" s="314">
        <v>676</v>
      </c>
      <c r="K12" s="301">
        <f t="shared" si="8"/>
        <v>954</v>
      </c>
      <c r="L12" s="185">
        <v>479</v>
      </c>
      <c r="M12" s="314">
        <v>475</v>
      </c>
      <c r="N12" s="301">
        <f t="shared" si="9"/>
        <v>887</v>
      </c>
      <c r="O12" s="185">
        <v>480</v>
      </c>
      <c r="P12" s="309">
        <v>407</v>
      </c>
      <c r="Q12" s="301">
        <f t="shared" si="10"/>
        <v>3664</v>
      </c>
      <c r="R12" s="185">
        <v>1866</v>
      </c>
      <c r="S12" s="314">
        <v>1798</v>
      </c>
      <c r="T12" s="301">
        <f t="shared" si="11"/>
        <v>544</v>
      </c>
      <c r="U12" s="185">
        <v>286</v>
      </c>
      <c r="V12" s="314">
        <v>258</v>
      </c>
      <c r="W12" s="301">
        <f t="shared" si="12"/>
        <v>525</v>
      </c>
      <c r="X12" s="185">
        <v>267</v>
      </c>
      <c r="Y12" s="314">
        <v>258</v>
      </c>
      <c r="Z12" s="301">
        <f t="shared" si="13"/>
        <v>450</v>
      </c>
      <c r="AA12" s="185">
        <v>240</v>
      </c>
      <c r="AB12" s="314">
        <v>210</v>
      </c>
      <c r="AC12" s="301">
        <f t="shared" si="14"/>
        <v>361</v>
      </c>
      <c r="AD12" s="185">
        <v>175</v>
      </c>
      <c r="AE12" s="314">
        <v>186</v>
      </c>
      <c r="AF12" s="301">
        <f t="shared" si="15"/>
        <v>1907</v>
      </c>
      <c r="AG12" s="185">
        <v>990</v>
      </c>
      <c r="AH12" s="314">
        <v>917</v>
      </c>
      <c r="AI12" s="301">
        <f t="shared" si="16"/>
        <v>51</v>
      </c>
      <c r="AJ12" s="185">
        <v>29</v>
      </c>
      <c r="AK12" s="314">
        <v>22</v>
      </c>
      <c r="AL12" s="301">
        <f t="shared" si="17"/>
        <v>174</v>
      </c>
      <c r="AM12" s="185">
        <v>93</v>
      </c>
      <c r="AN12" s="314">
        <v>81</v>
      </c>
      <c r="AO12" s="301">
        <f t="shared" si="18"/>
        <v>74</v>
      </c>
      <c r="AP12" s="185">
        <v>44</v>
      </c>
      <c r="AQ12" s="309">
        <v>30</v>
      </c>
      <c r="AR12" s="304">
        <f t="shared" si="19"/>
        <v>61</v>
      </c>
      <c r="AS12" s="185">
        <v>38</v>
      </c>
      <c r="AT12" s="314">
        <v>23</v>
      </c>
      <c r="AU12" s="301">
        <f t="shared" si="20"/>
        <v>153</v>
      </c>
      <c r="AV12" s="185">
        <v>67</v>
      </c>
      <c r="AW12" s="309">
        <v>86</v>
      </c>
      <c r="AX12" s="304">
        <f t="shared" si="21"/>
        <v>143</v>
      </c>
      <c r="AY12" s="185">
        <v>78</v>
      </c>
      <c r="AZ12" s="314">
        <v>65</v>
      </c>
      <c r="BA12" s="301">
        <f t="shared" si="22"/>
        <v>125</v>
      </c>
      <c r="BB12" s="185">
        <v>58</v>
      </c>
      <c r="BC12" s="309">
        <v>67</v>
      </c>
      <c r="BD12" s="304">
        <f t="shared" si="23"/>
        <v>174</v>
      </c>
      <c r="BE12" s="185">
        <v>82</v>
      </c>
      <c r="BF12" s="314">
        <v>92</v>
      </c>
      <c r="BG12" s="301">
        <f t="shared" si="24"/>
        <v>804</v>
      </c>
      <c r="BH12" s="185">
        <v>433</v>
      </c>
      <c r="BI12" s="309">
        <v>371</v>
      </c>
      <c r="BJ12" s="304">
        <f t="shared" si="25"/>
        <v>396</v>
      </c>
      <c r="BK12" s="185">
        <v>195</v>
      </c>
      <c r="BL12" s="314">
        <v>201</v>
      </c>
      <c r="BM12" s="301">
        <f t="shared" si="26"/>
        <v>129</v>
      </c>
      <c r="BN12" s="185">
        <v>67</v>
      </c>
      <c r="BO12" s="309">
        <v>62</v>
      </c>
      <c r="BP12" s="304">
        <f t="shared" si="27"/>
        <v>249</v>
      </c>
      <c r="BQ12" s="185">
        <v>135</v>
      </c>
      <c r="BR12" s="314">
        <v>114</v>
      </c>
      <c r="BS12" s="301">
        <f t="shared" si="28"/>
        <v>31</v>
      </c>
      <c r="BT12" s="185">
        <v>14</v>
      </c>
      <c r="BU12" s="309">
        <v>17</v>
      </c>
    </row>
    <row r="13" spans="1:73" s="27" customFormat="1" ht="15" customHeight="1">
      <c r="A13" s="356" t="s">
        <v>14</v>
      </c>
      <c r="B13" s="358">
        <f>IF(SUM(E13,H13,K13,N13,Q13,T13,W13,Z13,AC13,AF13,AI13,AL13,AO13,AR13,AU13,AX13,BA13,BD13,BG13,BJ13,BM13,BP13,BS13)=SUM(B14:B18),SUM(B14:B18),"err")</f>
        <v>104495</v>
      </c>
      <c r="C13" s="358">
        <f>IF(SUM(F13,I13,L13,O13,R13,U13,X13,AA13,AD13,AG13,AJ13,AM13,AP13,AS13,AV13,AY13,BB13,BE13,BH13,BK13,BN13,BQ13,BT13)=SUM(C14:C18),SUM(C14:C18),"err")</f>
        <v>53857</v>
      </c>
      <c r="D13" s="358">
        <f>IF(SUM(G13,J13,M13,P13,S13,V13,Y13,AB13,AE13,AH13,AK13,AN13,AQ13,AT13,AW13,AZ13,BC13,BF13,BI13,BL13,BO13,BR13,BU13)=SUM(D14:D18),SUM(D14:D18),"err")</f>
        <v>50638</v>
      </c>
      <c r="E13" s="365">
        <f>IF(SUM(E14:E18)=SUM(F13:G13),SUM(F13:G13),"ERR!")</f>
        <v>22660</v>
      </c>
      <c r="F13" s="341">
        <f>SUM(F14:F18)</f>
        <v>11787</v>
      </c>
      <c r="G13" s="360">
        <f>SUM(G14:G18)</f>
        <v>10873</v>
      </c>
      <c r="H13" s="365">
        <f>IF(SUM(H14:H18)=SUM(I13:J13),SUM(I13:J13),"ERR!")</f>
        <v>8962</v>
      </c>
      <c r="I13" s="341">
        <f>SUM(I14:I18)</f>
        <v>4571</v>
      </c>
      <c r="J13" s="360">
        <f>SUM(J14:J18)</f>
        <v>4391</v>
      </c>
      <c r="K13" s="365">
        <f>IF(SUM(K14:K18)=SUM(L13:M13),SUM(L13:M13),"ERR!")</f>
        <v>5591</v>
      </c>
      <c r="L13" s="341">
        <f>SUM(L14:L18)</f>
        <v>2870</v>
      </c>
      <c r="M13" s="360">
        <f>SUM(M14:M18)</f>
        <v>2721</v>
      </c>
      <c r="N13" s="365">
        <f>IF(SUM(N14:N18)=SUM(O13:P13),SUM(O13:P13),"ERR!")</f>
        <v>5797</v>
      </c>
      <c r="O13" s="341">
        <f>SUM(O14:O18)</f>
        <v>3003</v>
      </c>
      <c r="P13" s="343">
        <f>SUM(P14:P18)</f>
        <v>2794</v>
      </c>
      <c r="Q13" s="365">
        <f>IF(SUM(Q14:Q18)=SUM(R13:S13),SUM(R13:S13),"ERR!")</f>
        <v>22899</v>
      </c>
      <c r="R13" s="341">
        <f>SUM(R14:R18)</f>
        <v>11828</v>
      </c>
      <c r="S13" s="360">
        <f>SUM(S14:S18)</f>
        <v>11071</v>
      </c>
      <c r="T13" s="365">
        <f>IF(SUM(T14:T18)=SUM(U13:V13),SUM(U13:V13),"ERR!")</f>
        <v>3504</v>
      </c>
      <c r="U13" s="341">
        <f>SUM(U14:U18)</f>
        <v>1824</v>
      </c>
      <c r="V13" s="360">
        <f>SUM(V14:V18)</f>
        <v>1680</v>
      </c>
      <c r="W13" s="365">
        <f>IF(SUM(W14:W18)=SUM(X13:Y13),SUM(X13:Y13),"ERR!")</f>
        <v>2869</v>
      </c>
      <c r="X13" s="341">
        <f>SUM(X14:X18)</f>
        <v>1461</v>
      </c>
      <c r="Y13" s="360">
        <f>SUM(Y14:Y18)</f>
        <v>1408</v>
      </c>
      <c r="Z13" s="365">
        <f>IF(SUM(Z14:Z18)=SUM(AA13:AB13),SUM(AA13:AB13),"ERR!")</f>
        <v>2893</v>
      </c>
      <c r="AA13" s="341">
        <f>SUM(AA14:AA18)</f>
        <v>1530</v>
      </c>
      <c r="AB13" s="360">
        <f>SUM(AB14:AB18)</f>
        <v>1363</v>
      </c>
      <c r="AC13" s="365">
        <f>IF(SUM(AC14:AC18)=SUM(AD13:AE13),SUM(AD13:AE13),"ERR!")</f>
        <v>2210</v>
      </c>
      <c r="AD13" s="341">
        <f>SUM(AD14:AD18)</f>
        <v>1118</v>
      </c>
      <c r="AE13" s="360">
        <f>SUM(AE14:AE18)</f>
        <v>1092</v>
      </c>
      <c r="AF13" s="365">
        <f>IF(SUM(AF14:AF18)=SUM(AG13:AH13),SUM(AG13:AH13),"ERR!")</f>
        <v>11460</v>
      </c>
      <c r="AG13" s="341">
        <f>SUM(AG14:AG18)</f>
        <v>5798</v>
      </c>
      <c r="AH13" s="360">
        <f>SUM(AH14:AH18)</f>
        <v>5662</v>
      </c>
      <c r="AI13" s="365">
        <f>IF(SUM(AI14:AI18)=SUM(AJ13:AK13),SUM(AJ13:AK13),"ERR!")</f>
        <v>338</v>
      </c>
      <c r="AJ13" s="341">
        <f>SUM(AJ14:AJ18)</f>
        <v>191</v>
      </c>
      <c r="AK13" s="360">
        <f>SUM(AK14:AK18)</f>
        <v>147</v>
      </c>
      <c r="AL13" s="365">
        <f>IF(SUM(AL14:AL18)=SUM(AM13:AN13),SUM(AM13:AN13),"ERR!")</f>
        <v>888</v>
      </c>
      <c r="AM13" s="341">
        <f>SUM(AM14:AM18)</f>
        <v>455</v>
      </c>
      <c r="AN13" s="360">
        <f>SUM(AN14:AN18)</f>
        <v>433</v>
      </c>
      <c r="AO13" s="365">
        <f>IF(SUM(AO14:AO18)=SUM(AP13:AQ13),SUM(AP13:AQ13),"ERR!")</f>
        <v>492</v>
      </c>
      <c r="AP13" s="341">
        <f>SUM(AP14:AP18)</f>
        <v>243</v>
      </c>
      <c r="AQ13" s="343">
        <f>SUM(AQ14:AQ18)</f>
        <v>249</v>
      </c>
      <c r="AR13" s="353">
        <f>IF(SUM(AR14:AR18)=SUM(AS13:AT13),SUM(AS13:AT13),"ERR!")</f>
        <v>379</v>
      </c>
      <c r="AS13" s="341">
        <f>SUM(AS14:AS18)</f>
        <v>199</v>
      </c>
      <c r="AT13" s="360">
        <f>SUM(AT14:AT18)</f>
        <v>180</v>
      </c>
      <c r="AU13" s="365">
        <f>IF(SUM(AU14:AU18)=SUM(AV13:AW13),SUM(AV13:AW13),"ERR!")</f>
        <v>822</v>
      </c>
      <c r="AV13" s="341">
        <f>SUM(AV14:AV18)</f>
        <v>428</v>
      </c>
      <c r="AW13" s="343">
        <f>SUM(AW14:AW18)</f>
        <v>394</v>
      </c>
      <c r="AX13" s="353">
        <f>IF(SUM(AX14:AX18)=SUM(AY13:AZ13),SUM(AY13:AZ13),"ERR!")</f>
        <v>804</v>
      </c>
      <c r="AY13" s="341">
        <f>SUM(AY14:AY18)</f>
        <v>414</v>
      </c>
      <c r="AZ13" s="360">
        <f>SUM(AZ14:AZ18)</f>
        <v>390</v>
      </c>
      <c r="BA13" s="365">
        <f>IF(SUM(BA14:BA18)=SUM(BB13:BC13),SUM(BB13:BC13),"ERR!")</f>
        <v>741</v>
      </c>
      <c r="BB13" s="341">
        <f>SUM(BB14:BB18)</f>
        <v>391</v>
      </c>
      <c r="BC13" s="343">
        <f>SUM(BC14:BC18)</f>
        <v>350</v>
      </c>
      <c r="BD13" s="353">
        <f>IF(SUM(BD14:BD18)=SUM(BE13:BF13),SUM(BE13:BF13),"ERR!")</f>
        <v>871</v>
      </c>
      <c r="BE13" s="349">
        <f t="shared" ref="BE13:BU13" si="29">SUM(BE14:BE18)</f>
        <v>446</v>
      </c>
      <c r="BF13" s="362">
        <f t="shared" si="29"/>
        <v>425</v>
      </c>
      <c r="BG13" s="365">
        <f>IF(SUM(BG14:BG18)=SUM(BH13:BI13),SUM(BH13:BI13),"ERR!")</f>
        <v>5392</v>
      </c>
      <c r="BH13" s="349">
        <f t="shared" si="29"/>
        <v>2785</v>
      </c>
      <c r="BI13" s="350">
        <f t="shared" si="29"/>
        <v>2607</v>
      </c>
      <c r="BJ13" s="353">
        <f>IF(SUM(BJ14:BJ18)=SUM(BK13:BL13),SUM(BK13:BL13),"ERR!")</f>
        <v>2548</v>
      </c>
      <c r="BK13" s="349">
        <f t="shared" si="29"/>
        <v>1291</v>
      </c>
      <c r="BL13" s="362">
        <f t="shared" si="29"/>
        <v>1257</v>
      </c>
      <c r="BM13" s="365">
        <f>IF(SUM(BM14:BM18)=SUM(BN13:BO13),SUM(BN13:BO13),"ERR!")</f>
        <v>683</v>
      </c>
      <c r="BN13" s="349">
        <f t="shared" si="29"/>
        <v>367</v>
      </c>
      <c r="BO13" s="350">
        <f t="shared" si="29"/>
        <v>316</v>
      </c>
      <c r="BP13" s="353">
        <f>IF(SUM(BP14:BP18)=SUM(BQ13:BR13),SUM(BQ13:BR13),"ERR!")</f>
        <v>1478</v>
      </c>
      <c r="BQ13" s="349">
        <f t="shared" si="29"/>
        <v>749</v>
      </c>
      <c r="BR13" s="362">
        <f t="shared" si="29"/>
        <v>729</v>
      </c>
      <c r="BS13" s="365">
        <f>IF(SUM(BS14:BS18)=SUM(BT13:BU13),SUM(BT13:BU13),"ERR!")</f>
        <v>214</v>
      </c>
      <c r="BT13" s="349">
        <f t="shared" si="29"/>
        <v>108</v>
      </c>
      <c r="BU13" s="350">
        <f t="shared" si="29"/>
        <v>106</v>
      </c>
    </row>
    <row r="14" spans="1:73" s="27" customFormat="1" ht="15" customHeight="1">
      <c r="A14" s="356">
        <v>5</v>
      </c>
      <c r="B14" s="304">
        <f>SUM(C14:D14)</f>
        <v>19020</v>
      </c>
      <c r="C14" s="342">
        <f>SUM(F14,I14,L14,O14,R14,U14,X14,AA14,AD14,AG14,AJ14,AM14,AP14,AS14,AV14,AY14,BB14,BE14,BH14,BK14,BN14,BQ14,BT14)</f>
        <v>9677</v>
      </c>
      <c r="D14" s="359">
        <f>SUM(G14,J14,M14,P14,S14,V14,Y14,AB14,AE14,AH14,AK14,AN14,AQ14,AT14,AW14,AZ14,BC14,BF14,BI14,BL14,BO14,BR14,BU14)</f>
        <v>9343</v>
      </c>
      <c r="E14" s="301">
        <f>SUM(F14:G14)</f>
        <v>3999</v>
      </c>
      <c r="F14" s="185">
        <v>2055</v>
      </c>
      <c r="G14" s="314">
        <v>1944</v>
      </c>
      <c r="H14" s="301">
        <f>SUM(I14:J14)</f>
        <v>1642</v>
      </c>
      <c r="I14" s="185">
        <v>805</v>
      </c>
      <c r="J14" s="314">
        <v>837</v>
      </c>
      <c r="K14" s="301">
        <f>SUM(L14:M14)</f>
        <v>1054</v>
      </c>
      <c r="L14" s="185">
        <v>566</v>
      </c>
      <c r="M14" s="314">
        <v>488</v>
      </c>
      <c r="N14" s="301">
        <f>SUM(O14:P14)</f>
        <v>1039</v>
      </c>
      <c r="O14" s="185">
        <v>521</v>
      </c>
      <c r="P14" s="309">
        <v>518</v>
      </c>
      <c r="Q14" s="301">
        <f>SUM(R14:S14)</f>
        <v>4207</v>
      </c>
      <c r="R14" s="185">
        <v>2152</v>
      </c>
      <c r="S14" s="314">
        <v>2055</v>
      </c>
      <c r="T14" s="301">
        <f>SUM(U14:V14)</f>
        <v>618</v>
      </c>
      <c r="U14" s="185">
        <v>315</v>
      </c>
      <c r="V14" s="314">
        <v>303</v>
      </c>
      <c r="W14" s="301">
        <f>SUM(X14:Y14)</f>
        <v>552</v>
      </c>
      <c r="X14" s="185">
        <v>283</v>
      </c>
      <c r="Y14" s="314">
        <v>269</v>
      </c>
      <c r="Z14" s="301">
        <f>SUM(AA14:AB14)</f>
        <v>534</v>
      </c>
      <c r="AA14" s="185">
        <v>262</v>
      </c>
      <c r="AB14" s="314">
        <v>272</v>
      </c>
      <c r="AC14" s="301">
        <f>SUM(AD14:AE14)</f>
        <v>412</v>
      </c>
      <c r="AD14" s="185">
        <v>204</v>
      </c>
      <c r="AE14" s="314">
        <v>208</v>
      </c>
      <c r="AF14" s="301">
        <f>SUM(AG14:AH14)</f>
        <v>2111</v>
      </c>
      <c r="AG14" s="185">
        <v>1079</v>
      </c>
      <c r="AH14" s="314">
        <v>1032</v>
      </c>
      <c r="AI14" s="301">
        <f>SUM(AJ14:AK14)</f>
        <v>60</v>
      </c>
      <c r="AJ14" s="185">
        <v>34</v>
      </c>
      <c r="AK14" s="314">
        <v>26</v>
      </c>
      <c r="AL14" s="301">
        <f>SUM(AM14:AN14)</f>
        <v>171</v>
      </c>
      <c r="AM14" s="185">
        <v>94</v>
      </c>
      <c r="AN14" s="314">
        <v>77</v>
      </c>
      <c r="AO14" s="301">
        <f>SUM(AP14:AQ14)</f>
        <v>91</v>
      </c>
      <c r="AP14" s="185">
        <v>42</v>
      </c>
      <c r="AQ14" s="309">
        <v>49</v>
      </c>
      <c r="AR14" s="304">
        <f>SUM(AS14:AT14)</f>
        <v>62</v>
      </c>
      <c r="AS14" s="185">
        <v>33</v>
      </c>
      <c r="AT14" s="314">
        <v>29</v>
      </c>
      <c r="AU14" s="301">
        <f>SUM(AV14:AW14)</f>
        <v>153</v>
      </c>
      <c r="AV14" s="185">
        <v>69</v>
      </c>
      <c r="AW14" s="309">
        <v>84</v>
      </c>
      <c r="AX14" s="304">
        <f>SUM(AY14:AZ14)</f>
        <v>135</v>
      </c>
      <c r="AY14" s="185">
        <v>71</v>
      </c>
      <c r="AZ14" s="314">
        <v>64</v>
      </c>
      <c r="BA14" s="301">
        <f>SUM(BB14:BC14)</f>
        <v>120</v>
      </c>
      <c r="BB14" s="185">
        <v>59</v>
      </c>
      <c r="BC14" s="309">
        <v>61</v>
      </c>
      <c r="BD14" s="304">
        <f>SUM(BE14:BF14)</f>
        <v>192</v>
      </c>
      <c r="BE14" s="185">
        <v>108</v>
      </c>
      <c r="BF14" s="314">
        <v>84</v>
      </c>
      <c r="BG14" s="301">
        <f>SUM(BH14:BI14)</f>
        <v>1009</v>
      </c>
      <c r="BH14" s="185">
        <v>502</v>
      </c>
      <c r="BI14" s="309">
        <v>507</v>
      </c>
      <c r="BJ14" s="304">
        <f>SUM(BK14:BL14)</f>
        <v>450</v>
      </c>
      <c r="BK14" s="185">
        <v>214</v>
      </c>
      <c r="BL14" s="314">
        <v>236</v>
      </c>
      <c r="BM14" s="301">
        <f>SUM(BN14:BO14)</f>
        <v>130</v>
      </c>
      <c r="BN14" s="185">
        <v>66</v>
      </c>
      <c r="BO14" s="309">
        <v>64</v>
      </c>
      <c r="BP14" s="304">
        <f>SUM(BQ14:BR14)</f>
        <v>245</v>
      </c>
      <c r="BQ14" s="185">
        <v>120</v>
      </c>
      <c r="BR14" s="314">
        <v>125</v>
      </c>
      <c r="BS14" s="301">
        <f>SUM(BT14:BU14)</f>
        <v>34</v>
      </c>
      <c r="BT14" s="185">
        <v>23</v>
      </c>
      <c r="BU14" s="309">
        <v>11</v>
      </c>
    </row>
    <row r="15" spans="1:73" s="27" customFormat="1" ht="15" customHeight="1">
      <c r="A15" s="356">
        <v>6</v>
      </c>
      <c r="B15" s="304">
        <f t="shared" ref="B15:B18" si="30">SUM(C15:D15)</f>
        <v>20659</v>
      </c>
      <c r="C15" s="342">
        <f t="shared" ref="C15:D18" si="31">SUM(F15,I15,L15,O15,R15,U15,X15,AA15,AD15,AG15,AJ15,AM15,AP15,AS15,AV15,AY15,BB15,BE15,BH15,BK15,BN15,BQ15,BT15)</f>
        <v>10637</v>
      </c>
      <c r="D15" s="359">
        <f t="shared" si="31"/>
        <v>10022</v>
      </c>
      <c r="E15" s="301">
        <f t="shared" ref="E15:E18" si="32">SUM(F15:G15)</f>
        <v>4565</v>
      </c>
      <c r="F15" s="185">
        <v>2422</v>
      </c>
      <c r="G15" s="314">
        <v>2143</v>
      </c>
      <c r="H15" s="301">
        <f t="shared" ref="H15:H18" si="33">SUM(I15:J15)</f>
        <v>1813</v>
      </c>
      <c r="I15" s="185">
        <v>917</v>
      </c>
      <c r="J15" s="314">
        <v>896</v>
      </c>
      <c r="K15" s="301">
        <f t="shared" ref="K15:K18" si="34">SUM(L15:M15)</f>
        <v>1080</v>
      </c>
      <c r="L15" s="185">
        <v>527</v>
      </c>
      <c r="M15" s="314">
        <v>553</v>
      </c>
      <c r="N15" s="301">
        <f t="shared" ref="N15:N18" si="35">SUM(O15:P15)</f>
        <v>1127</v>
      </c>
      <c r="O15" s="185">
        <v>588</v>
      </c>
      <c r="P15" s="309">
        <v>539</v>
      </c>
      <c r="Q15" s="301">
        <f t="shared" ref="Q15:Q18" si="36">SUM(R15:S15)</f>
        <v>4562</v>
      </c>
      <c r="R15" s="185">
        <v>2340</v>
      </c>
      <c r="S15" s="314">
        <v>2222</v>
      </c>
      <c r="T15" s="301">
        <f t="shared" ref="T15:T18" si="37">SUM(U15:V15)</f>
        <v>635</v>
      </c>
      <c r="U15" s="185">
        <v>329</v>
      </c>
      <c r="V15" s="314">
        <v>306</v>
      </c>
      <c r="W15" s="301">
        <f t="shared" ref="W15:W18" si="38">SUM(X15:Y15)</f>
        <v>561</v>
      </c>
      <c r="X15" s="185">
        <v>288</v>
      </c>
      <c r="Y15" s="314">
        <v>273</v>
      </c>
      <c r="Z15" s="301">
        <f t="shared" ref="Z15:Z18" si="39">SUM(AA15:AB15)</f>
        <v>571</v>
      </c>
      <c r="AA15" s="185">
        <v>308</v>
      </c>
      <c r="AB15" s="314">
        <v>263</v>
      </c>
      <c r="AC15" s="301">
        <f t="shared" ref="AC15:AC18" si="40">SUM(AD15:AE15)</f>
        <v>422</v>
      </c>
      <c r="AD15" s="185">
        <v>200</v>
      </c>
      <c r="AE15" s="314">
        <v>222</v>
      </c>
      <c r="AF15" s="301">
        <f t="shared" ref="AF15:AF18" si="41">SUM(AG15:AH15)</f>
        <v>2245</v>
      </c>
      <c r="AG15" s="185">
        <v>1144</v>
      </c>
      <c r="AH15" s="314">
        <v>1101</v>
      </c>
      <c r="AI15" s="301">
        <f t="shared" ref="AI15:AI18" si="42">SUM(AJ15:AK15)</f>
        <v>59</v>
      </c>
      <c r="AJ15" s="185">
        <v>30</v>
      </c>
      <c r="AK15" s="314">
        <v>29</v>
      </c>
      <c r="AL15" s="301">
        <f t="shared" ref="AL15:AL18" si="43">SUM(AM15:AN15)</f>
        <v>183</v>
      </c>
      <c r="AM15" s="185">
        <v>91</v>
      </c>
      <c r="AN15" s="314">
        <v>92</v>
      </c>
      <c r="AO15" s="301">
        <f t="shared" ref="AO15:AO18" si="44">SUM(AP15:AQ15)</f>
        <v>81</v>
      </c>
      <c r="AP15" s="185">
        <v>48</v>
      </c>
      <c r="AQ15" s="309">
        <v>33</v>
      </c>
      <c r="AR15" s="304">
        <f t="shared" ref="AR15:AR18" si="45">SUM(AS15:AT15)</f>
        <v>69</v>
      </c>
      <c r="AS15" s="185">
        <v>37</v>
      </c>
      <c r="AT15" s="314">
        <v>32</v>
      </c>
      <c r="AU15" s="301">
        <f t="shared" ref="AU15:AU18" si="46">SUM(AV15:AW15)</f>
        <v>140</v>
      </c>
      <c r="AV15" s="185">
        <v>70</v>
      </c>
      <c r="AW15" s="309">
        <v>70</v>
      </c>
      <c r="AX15" s="304">
        <f t="shared" ref="AX15:AX18" si="47">SUM(AY15:AZ15)</f>
        <v>154</v>
      </c>
      <c r="AY15" s="185">
        <v>78</v>
      </c>
      <c r="AZ15" s="314">
        <v>76</v>
      </c>
      <c r="BA15" s="301">
        <f t="shared" ref="BA15:BA18" si="48">SUM(BB15:BC15)</f>
        <v>154</v>
      </c>
      <c r="BB15" s="185">
        <v>80</v>
      </c>
      <c r="BC15" s="309">
        <v>74</v>
      </c>
      <c r="BD15" s="304">
        <f t="shared" ref="BD15:BD18" si="49">SUM(BE15:BF15)</f>
        <v>163</v>
      </c>
      <c r="BE15" s="185">
        <v>87</v>
      </c>
      <c r="BF15" s="314">
        <v>76</v>
      </c>
      <c r="BG15" s="301">
        <f t="shared" ref="BG15:BG18" si="50">SUM(BH15:BI15)</f>
        <v>1051</v>
      </c>
      <c r="BH15" s="185">
        <v>541</v>
      </c>
      <c r="BI15" s="309">
        <v>510</v>
      </c>
      <c r="BJ15" s="304">
        <f t="shared" ref="BJ15:BJ18" si="51">SUM(BK15:BL15)</f>
        <v>539</v>
      </c>
      <c r="BK15" s="185">
        <v>260</v>
      </c>
      <c r="BL15" s="314">
        <v>279</v>
      </c>
      <c r="BM15" s="301">
        <f t="shared" ref="BM15:BM18" si="52">SUM(BN15:BO15)</f>
        <v>128</v>
      </c>
      <c r="BN15" s="185">
        <v>74</v>
      </c>
      <c r="BO15" s="309">
        <v>54</v>
      </c>
      <c r="BP15" s="304">
        <f>SUM(BQ15:BR15)</f>
        <v>316</v>
      </c>
      <c r="BQ15" s="185">
        <v>155</v>
      </c>
      <c r="BR15" s="314">
        <v>161</v>
      </c>
      <c r="BS15" s="301">
        <f t="shared" ref="BS15:BS18" si="53">SUM(BT15:BU15)</f>
        <v>41</v>
      </c>
      <c r="BT15" s="185">
        <v>23</v>
      </c>
      <c r="BU15" s="309">
        <v>18</v>
      </c>
    </row>
    <row r="16" spans="1:73" s="27" customFormat="1" ht="15" customHeight="1">
      <c r="A16" s="356">
        <v>7</v>
      </c>
      <c r="B16" s="304">
        <f t="shared" si="30"/>
        <v>20968</v>
      </c>
      <c r="C16" s="342">
        <f t="shared" si="31"/>
        <v>10806</v>
      </c>
      <c r="D16" s="359">
        <f t="shared" si="31"/>
        <v>10162</v>
      </c>
      <c r="E16" s="301">
        <f t="shared" si="32"/>
        <v>4587</v>
      </c>
      <c r="F16" s="185">
        <v>2332</v>
      </c>
      <c r="G16" s="314">
        <v>2255</v>
      </c>
      <c r="H16" s="301">
        <f t="shared" si="33"/>
        <v>1728</v>
      </c>
      <c r="I16" s="185">
        <v>905</v>
      </c>
      <c r="J16" s="314">
        <v>823</v>
      </c>
      <c r="K16" s="301">
        <f t="shared" si="34"/>
        <v>1118</v>
      </c>
      <c r="L16" s="185">
        <v>579</v>
      </c>
      <c r="M16" s="314">
        <v>539</v>
      </c>
      <c r="N16" s="301">
        <f t="shared" si="35"/>
        <v>1115</v>
      </c>
      <c r="O16" s="185">
        <v>569</v>
      </c>
      <c r="P16" s="309">
        <v>546</v>
      </c>
      <c r="Q16" s="301">
        <f t="shared" si="36"/>
        <v>4795</v>
      </c>
      <c r="R16" s="185">
        <v>2446</v>
      </c>
      <c r="S16" s="314">
        <v>2349</v>
      </c>
      <c r="T16" s="301">
        <f t="shared" si="37"/>
        <v>690</v>
      </c>
      <c r="U16" s="185">
        <v>371</v>
      </c>
      <c r="V16" s="314">
        <v>319</v>
      </c>
      <c r="W16" s="301">
        <f t="shared" si="38"/>
        <v>578</v>
      </c>
      <c r="X16" s="185">
        <v>288</v>
      </c>
      <c r="Y16" s="314">
        <v>290</v>
      </c>
      <c r="Z16" s="301">
        <f t="shared" si="39"/>
        <v>556</v>
      </c>
      <c r="AA16" s="185">
        <v>305</v>
      </c>
      <c r="AB16" s="314">
        <v>251</v>
      </c>
      <c r="AC16" s="301">
        <f t="shared" si="40"/>
        <v>433</v>
      </c>
      <c r="AD16" s="185">
        <v>227</v>
      </c>
      <c r="AE16" s="314">
        <v>206</v>
      </c>
      <c r="AF16" s="301">
        <f t="shared" si="41"/>
        <v>2302</v>
      </c>
      <c r="AG16" s="185">
        <v>1187</v>
      </c>
      <c r="AH16" s="314">
        <v>1115</v>
      </c>
      <c r="AI16" s="301">
        <f t="shared" si="42"/>
        <v>74</v>
      </c>
      <c r="AJ16" s="185">
        <v>39</v>
      </c>
      <c r="AK16" s="314">
        <v>35</v>
      </c>
      <c r="AL16" s="301">
        <f t="shared" si="43"/>
        <v>177</v>
      </c>
      <c r="AM16" s="185">
        <v>95</v>
      </c>
      <c r="AN16" s="314">
        <v>82</v>
      </c>
      <c r="AO16" s="301">
        <f t="shared" si="44"/>
        <v>113</v>
      </c>
      <c r="AP16" s="185">
        <v>51</v>
      </c>
      <c r="AQ16" s="309">
        <v>62</v>
      </c>
      <c r="AR16" s="304">
        <f t="shared" si="45"/>
        <v>89</v>
      </c>
      <c r="AS16" s="185">
        <v>37</v>
      </c>
      <c r="AT16" s="314">
        <v>52</v>
      </c>
      <c r="AU16" s="301">
        <f t="shared" si="46"/>
        <v>171</v>
      </c>
      <c r="AV16" s="185">
        <v>94</v>
      </c>
      <c r="AW16" s="309">
        <v>77</v>
      </c>
      <c r="AX16" s="304">
        <f t="shared" si="47"/>
        <v>154</v>
      </c>
      <c r="AY16" s="185">
        <v>76</v>
      </c>
      <c r="AZ16" s="314">
        <v>78</v>
      </c>
      <c r="BA16" s="301">
        <f t="shared" si="48"/>
        <v>135</v>
      </c>
      <c r="BB16" s="185">
        <v>83</v>
      </c>
      <c r="BC16" s="309">
        <v>52</v>
      </c>
      <c r="BD16" s="304">
        <f t="shared" si="49"/>
        <v>149</v>
      </c>
      <c r="BE16" s="185">
        <v>75</v>
      </c>
      <c r="BF16" s="314">
        <v>74</v>
      </c>
      <c r="BG16" s="301">
        <f t="shared" si="50"/>
        <v>1052</v>
      </c>
      <c r="BH16" s="185">
        <v>544</v>
      </c>
      <c r="BI16" s="309">
        <v>508</v>
      </c>
      <c r="BJ16" s="304">
        <f t="shared" si="51"/>
        <v>480</v>
      </c>
      <c r="BK16" s="185">
        <v>255</v>
      </c>
      <c r="BL16" s="314">
        <v>225</v>
      </c>
      <c r="BM16" s="301">
        <f t="shared" si="52"/>
        <v>130</v>
      </c>
      <c r="BN16" s="185">
        <v>77</v>
      </c>
      <c r="BO16" s="309">
        <v>53</v>
      </c>
      <c r="BP16" s="304">
        <f>SUM(BQ16:BR16)</f>
        <v>305</v>
      </c>
      <c r="BQ16" s="185">
        <v>151</v>
      </c>
      <c r="BR16" s="314">
        <v>154</v>
      </c>
      <c r="BS16" s="301">
        <f t="shared" si="53"/>
        <v>37</v>
      </c>
      <c r="BT16" s="185">
        <v>20</v>
      </c>
      <c r="BU16" s="309">
        <v>17</v>
      </c>
    </row>
    <row r="17" spans="1:73" s="27" customFormat="1" ht="15" customHeight="1">
      <c r="A17" s="356">
        <v>8</v>
      </c>
      <c r="B17" s="304">
        <f t="shared" si="30"/>
        <v>20958</v>
      </c>
      <c r="C17" s="342">
        <f t="shared" si="31"/>
        <v>10841</v>
      </c>
      <c r="D17" s="359">
        <f t="shared" si="31"/>
        <v>10117</v>
      </c>
      <c r="E17" s="301">
        <f t="shared" si="32"/>
        <v>4565</v>
      </c>
      <c r="F17" s="185">
        <v>2362</v>
      </c>
      <c r="G17" s="314">
        <v>2203</v>
      </c>
      <c r="H17" s="301">
        <f t="shared" si="33"/>
        <v>1823</v>
      </c>
      <c r="I17" s="185">
        <v>959</v>
      </c>
      <c r="J17" s="314">
        <v>864</v>
      </c>
      <c r="K17" s="301">
        <f t="shared" si="34"/>
        <v>1130</v>
      </c>
      <c r="L17" s="185">
        <v>585</v>
      </c>
      <c r="M17" s="314">
        <v>545</v>
      </c>
      <c r="N17" s="301">
        <f t="shared" si="35"/>
        <v>1197</v>
      </c>
      <c r="O17" s="185">
        <v>624</v>
      </c>
      <c r="P17" s="309">
        <v>573</v>
      </c>
      <c r="Q17" s="301">
        <f t="shared" si="36"/>
        <v>4482</v>
      </c>
      <c r="R17" s="185">
        <v>2345</v>
      </c>
      <c r="S17" s="314">
        <v>2137</v>
      </c>
      <c r="T17" s="301">
        <f t="shared" si="37"/>
        <v>730</v>
      </c>
      <c r="U17" s="185">
        <v>378</v>
      </c>
      <c r="V17" s="314">
        <v>352</v>
      </c>
      <c r="W17" s="301">
        <f t="shared" si="38"/>
        <v>566</v>
      </c>
      <c r="X17" s="185">
        <v>304</v>
      </c>
      <c r="Y17" s="314">
        <v>262</v>
      </c>
      <c r="Z17" s="301">
        <f t="shared" si="39"/>
        <v>572</v>
      </c>
      <c r="AA17" s="185">
        <v>301</v>
      </c>
      <c r="AB17" s="314">
        <v>271</v>
      </c>
      <c r="AC17" s="301">
        <f t="shared" si="40"/>
        <v>442</v>
      </c>
      <c r="AD17" s="185">
        <v>227</v>
      </c>
      <c r="AE17" s="314">
        <v>215</v>
      </c>
      <c r="AF17" s="301">
        <f t="shared" si="41"/>
        <v>2277</v>
      </c>
      <c r="AG17" s="185">
        <v>1127</v>
      </c>
      <c r="AH17" s="314">
        <v>1150</v>
      </c>
      <c r="AI17" s="301">
        <f t="shared" si="42"/>
        <v>62</v>
      </c>
      <c r="AJ17" s="185">
        <v>39</v>
      </c>
      <c r="AK17" s="314">
        <v>23</v>
      </c>
      <c r="AL17" s="301">
        <f t="shared" si="43"/>
        <v>180</v>
      </c>
      <c r="AM17" s="185">
        <v>92</v>
      </c>
      <c r="AN17" s="314">
        <v>88</v>
      </c>
      <c r="AO17" s="301">
        <f t="shared" si="44"/>
        <v>97</v>
      </c>
      <c r="AP17" s="185">
        <v>45</v>
      </c>
      <c r="AQ17" s="309">
        <v>52</v>
      </c>
      <c r="AR17" s="304">
        <f t="shared" si="45"/>
        <v>82</v>
      </c>
      <c r="AS17" s="185">
        <v>49</v>
      </c>
      <c r="AT17" s="314">
        <v>33</v>
      </c>
      <c r="AU17" s="301">
        <f t="shared" si="46"/>
        <v>171</v>
      </c>
      <c r="AV17" s="185">
        <v>95</v>
      </c>
      <c r="AW17" s="309">
        <v>76</v>
      </c>
      <c r="AX17" s="304">
        <f t="shared" si="47"/>
        <v>159</v>
      </c>
      <c r="AY17" s="185">
        <v>74</v>
      </c>
      <c r="AZ17" s="314">
        <v>85</v>
      </c>
      <c r="BA17" s="301">
        <f t="shared" si="48"/>
        <v>154</v>
      </c>
      <c r="BB17" s="185">
        <v>81</v>
      </c>
      <c r="BC17" s="309">
        <v>73</v>
      </c>
      <c r="BD17" s="304">
        <f t="shared" si="49"/>
        <v>177</v>
      </c>
      <c r="BE17" s="185">
        <v>83</v>
      </c>
      <c r="BF17" s="314">
        <v>94</v>
      </c>
      <c r="BG17" s="301">
        <f t="shared" si="50"/>
        <v>1089</v>
      </c>
      <c r="BH17" s="185">
        <v>585</v>
      </c>
      <c r="BI17" s="309">
        <v>504</v>
      </c>
      <c r="BJ17" s="304">
        <f t="shared" si="51"/>
        <v>514</v>
      </c>
      <c r="BK17" s="185">
        <v>244</v>
      </c>
      <c r="BL17" s="314">
        <v>270</v>
      </c>
      <c r="BM17" s="301">
        <f t="shared" si="52"/>
        <v>140</v>
      </c>
      <c r="BN17" s="185">
        <v>71</v>
      </c>
      <c r="BO17" s="309">
        <v>69</v>
      </c>
      <c r="BP17" s="304">
        <f t="shared" ref="BP17:BP18" si="54">SUM(BQ17:BR17)</f>
        <v>303</v>
      </c>
      <c r="BQ17" s="185">
        <v>153</v>
      </c>
      <c r="BR17" s="314">
        <v>150</v>
      </c>
      <c r="BS17" s="301">
        <f t="shared" si="53"/>
        <v>46</v>
      </c>
      <c r="BT17" s="185">
        <v>18</v>
      </c>
      <c r="BU17" s="309">
        <v>28</v>
      </c>
    </row>
    <row r="18" spans="1:73" s="27" customFormat="1" ht="15" customHeight="1">
      <c r="A18" s="356">
        <v>9</v>
      </c>
      <c r="B18" s="304">
        <f t="shared" si="30"/>
        <v>22890</v>
      </c>
      <c r="C18" s="342">
        <f t="shared" si="31"/>
        <v>11896</v>
      </c>
      <c r="D18" s="359">
        <f t="shared" si="31"/>
        <v>10994</v>
      </c>
      <c r="E18" s="301">
        <f t="shared" si="32"/>
        <v>4944</v>
      </c>
      <c r="F18" s="185">
        <v>2616</v>
      </c>
      <c r="G18" s="314">
        <v>2328</v>
      </c>
      <c r="H18" s="301">
        <f t="shared" si="33"/>
        <v>1956</v>
      </c>
      <c r="I18" s="185">
        <v>985</v>
      </c>
      <c r="J18" s="314">
        <v>971</v>
      </c>
      <c r="K18" s="301">
        <f t="shared" si="34"/>
        <v>1209</v>
      </c>
      <c r="L18" s="185">
        <v>613</v>
      </c>
      <c r="M18" s="314">
        <v>596</v>
      </c>
      <c r="N18" s="301">
        <f t="shared" si="35"/>
        <v>1319</v>
      </c>
      <c r="O18" s="185">
        <v>701</v>
      </c>
      <c r="P18" s="309">
        <v>618</v>
      </c>
      <c r="Q18" s="301">
        <f t="shared" si="36"/>
        <v>4853</v>
      </c>
      <c r="R18" s="185">
        <v>2545</v>
      </c>
      <c r="S18" s="314">
        <v>2308</v>
      </c>
      <c r="T18" s="301">
        <f t="shared" si="37"/>
        <v>831</v>
      </c>
      <c r="U18" s="185">
        <v>431</v>
      </c>
      <c r="V18" s="314">
        <v>400</v>
      </c>
      <c r="W18" s="301">
        <f t="shared" si="38"/>
        <v>612</v>
      </c>
      <c r="X18" s="185">
        <v>298</v>
      </c>
      <c r="Y18" s="314">
        <v>314</v>
      </c>
      <c r="Z18" s="301">
        <f t="shared" si="39"/>
        <v>660</v>
      </c>
      <c r="AA18" s="185">
        <v>354</v>
      </c>
      <c r="AB18" s="314">
        <v>306</v>
      </c>
      <c r="AC18" s="301">
        <f t="shared" si="40"/>
        <v>501</v>
      </c>
      <c r="AD18" s="185">
        <v>260</v>
      </c>
      <c r="AE18" s="314">
        <v>241</v>
      </c>
      <c r="AF18" s="301">
        <f t="shared" si="41"/>
        <v>2525</v>
      </c>
      <c r="AG18" s="185">
        <v>1261</v>
      </c>
      <c r="AH18" s="314">
        <v>1264</v>
      </c>
      <c r="AI18" s="301">
        <f t="shared" si="42"/>
        <v>83</v>
      </c>
      <c r="AJ18" s="185">
        <v>49</v>
      </c>
      <c r="AK18" s="314">
        <v>34</v>
      </c>
      <c r="AL18" s="301">
        <f t="shared" si="43"/>
        <v>177</v>
      </c>
      <c r="AM18" s="185">
        <v>83</v>
      </c>
      <c r="AN18" s="314">
        <v>94</v>
      </c>
      <c r="AO18" s="301">
        <f t="shared" si="44"/>
        <v>110</v>
      </c>
      <c r="AP18" s="185">
        <v>57</v>
      </c>
      <c r="AQ18" s="309">
        <v>53</v>
      </c>
      <c r="AR18" s="304">
        <f t="shared" si="45"/>
        <v>77</v>
      </c>
      <c r="AS18" s="185">
        <v>43</v>
      </c>
      <c r="AT18" s="314">
        <v>34</v>
      </c>
      <c r="AU18" s="301">
        <f t="shared" si="46"/>
        <v>187</v>
      </c>
      <c r="AV18" s="185">
        <v>100</v>
      </c>
      <c r="AW18" s="309">
        <v>87</v>
      </c>
      <c r="AX18" s="304">
        <f t="shared" si="47"/>
        <v>202</v>
      </c>
      <c r="AY18" s="185">
        <v>115</v>
      </c>
      <c r="AZ18" s="314">
        <v>87</v>
      </c>
      <c r="BA18" s="301">
        <f t="shared" si="48"/>
        <v>178</v>
      </c>
      <c r="BB18" s="185">
        <v>88</v>
      </c>
      <c r="BC18" s="309">
        <v>90</v>
      </c>
      <c r="BD18" s="304">
        <f t="shared" si="49"/>
        <v>190</v>
      </c>
      <c r="BE18" s="185">
        <v>93</v>
      </c>
      <c r="BF18" s="314">
        <v>97</v>
      </c>
      <c r="BG18" s="301">
        <f t="shared" si="50"/>
        <v>1191</v>
      </c>
      <c r="BH18" s="185">
        <v>613</v>
      </c>
      <c r="BI18" s="309">
        <v>578</v>
      </c>
      <c r="BJ18" s="304">
        <f t="shared" si="51"/>
        <v>565</v>
      </c>
      <c r="BK18" s="185">
        <v>318</v>
      </c>
      <c r="BL18" s="314">
        <v>247</v>
      </c>
      <c r="BM18" s="301">
        <f t="shared" si="52"/>
        <v>155</v>
      </c>
      <c r="BN18" s="185">
        <v>79</v>
      </c>
      <c r="BO18" s="309">
        <v>76</v>
      </c>
      <c r="BP18" s="304">
        <f t="shared" si="54"/>
        <v>309</v>
      </c>
      <c r="BQ18" s="185">
        <v>170</v>
      </c>
      <c r="BR18" s="314">
        <v>139</v>
      </c>
      <c r="BS18" s="301">
        <f t="shared" si="53"/>
        <v>56</v>
      </c>
      <c r="BT18" s="185">
        <v>24</v>
      </c>
      <c r="BU18" s="309">
        <v>32</v>
      </c>
    </row>
    <row r="19" spans="1:73" s="2" customFormat="1" ht="15" customHeight="1">
      <c r="A19" s="356" t="s">
        <v>4</v>
      </c>
      <c r="B19" s="358">
        <f>IF(SUM(E19,H19,K19,N19,Q19,T19,W19,Z19,AC19,AF19,AI19,AL19,AO19,AR19,AU19,AX19,BA19,BD19,BG19,BJ19,BM19,BP19,BS19)=SUM(B20:B24),SUM(B20:B24),"err")</f>
        <v>111148</v>
      </c>
      <c r="C19" s="358">
        <f>IF(SUM(F19,I19,L19,O19,R19,U19,X19,AA19,AD19,AG19,AJ19,AM19,AP19,AS19,AV19,AY19,BB19,BE19,BH19,BK19,BN19,BQ19,BT19)=SUM(C20:C24),SUM(C20:C24),"err")</f>
        <v>57769</v>
      </c>
      <c r="D19" s="358">
        <f>IF(SUM(G19,J19,M19,P19,S19,V19,Y19,AB19,AE19,AH19,AK19,AN19,AQ19,AT19,AW19,AZ19,BC19,BF19,BI19,BL19,BO19,BR19,BU19)=SUM(D20:D24),SUM(D20:D24),"err")</f>
        <v>53379</v>
      </c>
      <c r="E19" s="365">
        <f>IF(SUM(E20:E24)=SUM(F19:G19),SUM(F19:G19),"ERR!")</f>
        <v>23549</v>
      </c>
      <c r="F19" s="341">
        <f>SUM(F20:F24)</f>
        <v>12207</v>
      </c>
      <c r="G19" s="360">
        <f>SUM(G20:G24)</f>
        <v>11342</v>
      </c>
      <c r="H19" s="365">
        <f>IF(SUM(H20:H24)=SUM(I19:J19),SUM(I19:J19),"ERR!")</f>
        <v>9952</v>
      </c>
      <c r="I19" s="341">
        <f>SUM(I20:I24)</f>
        <v>5138</v>
      </c>
      <c r="J19" s="360">
        <f>SUM(J20:J24)</f>
        <v>4814</v>
      </c>
      <c r="K19" s="365">
        <f>IF(SUM(K20:K24)=SUM(L19:M19),SUM(L19:M19),"ERR!")</f>
        <v>6002</v>
      </c>
      <c r="L19" s="341">
        <f>SUM(L20:L24)</f>
        <v>3173</v>
      </c>
      <c r="M19" s="360">
        <f>SUM(M20:M24)</f>
        <v>2829</v>
      </c>
      <c r="N19" s="365">
        <f>IF(SUM(N20:N24)=SUM(O19:P19),SUM(O19:P19),"ERR!")</f>
        <v>6543</v>
      </c>
      <c r="O19" s="341">
        <f>SUM(O20:O24)</f>
        <v>3452</v>
      </c>
      <c r="P19" s="343">
        <f>SUM(P20:P24)</f>
        <v>3091</v>
      </c>
      <c r="Q19" s="365">
        <f>IF(SUM(Q20:Q24)=SUM(R19:S19),SUM(R19:S19),"ERR!")</f>
        <v>22872</v>
      </c>
      <c r="R19" s="341">
        <f>SUM(R20:R24)</f>
        <v>11870</v>
      </c>
      <c r="S19" s="360">
        <f>SUM(S20:S24)</f>
        <v>11002</v>
      </c>
      <c r="T19" s="365">
        <f>IF(SUM(T20:T24)=SUM(U19:V19),SUM(U19:V19),"ERR!")</f>
        <v>4220</v>
      </c>
      <c r="U19" s="341">
        <f>SUM(U20:U24)</f>
        <v>2124</v>
      </c>
      <c r="V19" s="360">
        <f>SUM(V20:V24)</f>
        <v>2096</v>
      </c>
      <c r="W19" s="365">
        <f>IF(SUM(W20:W24)=SUM(X19:Y19),SUM(X19:Y19),"ERR!")</f>
        <v>3104</v>
      </c>
      <c r="X19" s="341">
        <f>SUM(X20:X24)</f>
        <v>1646</v>
      </c>
      <c r="Y19" s="360">
        <f>SUM(Y20:Y24)</f>
        <v>1458</v>
      </c>
      <c r="Z19" s="365">
        <f>IF(SUM(Z20:Z24)=SUM(AA19:AB19),SUM(AA19:AB19),"ERR!")</f>
        <v>3480</v>
      </c>
      <c r="AA19" s="341">
        <f>SUM(AA20:AA24)</f>
        <v>1820</v>
      </c>
      <c r="AB19" s="360">
        <f>SUM(AB20:AB24)</f>
        <v>1660</v>
      </c>
      <c r="AC19" s="365">
        <f>IF(SUM(AC20:AC24)=SUM(AD19:AE19),SUM(AD19:AE19),"ERR!")</f>
        <v>2550</v>
      </c>
      <c r="AD19" s="341">
        <f>SUM(AD20:AD24)</f>
        <v>1378</v>
      </c>
      <c r="AE19" s="360">
        <f>SUM(AE20:AE24)</f>
        <v>1172</v>
      </c>
      <c r="AF19" s="365">
        <f>IF(SUM(AF20:AF24)=SUM(AG19:AH19),SUM(AG19:AH19),"ERR!")</f>
        <v>11465</v>
      </c>
      <c r="AG19" s="341">
        <f>SUM(AG20:AG24)</f>
        <v>5930</v>
      </c>
      <c r="AH19" s="360">
        <f>SUM(AH20:AH24)</f>
        <v>5535</v>
      </c>
      <c r="AI19" s="365">
        <f>IF(SUM(AI20:AI24)=SUM(AJ19:AK19),SUM(AJ19:AK19),"ERR!")</f>
        <v>463</v>
      </c>
      <c r="AJ19" s="341">
        <f>SUM(AJ20:AJ24)</f>
        <v>260</v>
      </c>
      <c r="AK19" s="360">
        <f>SUM(AK20:AK24)</f>
        <v>203</v>
      </c>
      <c r="AL19" s="365">
        <f>IF(SUM(AL20:AL24)=SUM(AM19:AN19),SUM(AM19:AN19),"ERR!")</f>
        <v>1036</v>
      </c>
      <c r="AM19" s="341">
        <f>SUM(AM20:AM24)</f>
        <v>548</v>
      </c>
      <c r="AN19" s="360">
        <f>SUM(AN20:AN24)</f>
        <v>488</v>
      </c>
      <c r="AO19" s="365">
        <f>IF(SUM(AO20:AO24)=SUM(AP19:AQ19),SUM(AP19:AQ19),"ERR!")</f>
        <v>532</v>
      </c>
      <c r="AP19" s="341">
        <f>SUM(AP20:AP24)</f>
        <v>288</v>
      </c>
      <c r="AQ19" s="343">
        <f>SUM(AQ20:AQ24)</f>
        <v>244</v>
      </c>
      <c r="AR19" s="353">
        <f>IF(SUM(AR20:AR24)=SUM(AS19:AT19),SUM(AS19:AT19),"ERR!")</f>
        <v>431</v>
      </c>
      <c r="AS19" s="341">
        <f>SUM(AS20:AS24)</f>
        <v>227</v>
      </c>
      <c r="AT19" s="360">
        <f>SUM(AT20:AT24)</f>
        <v>204</v>
      </c>
      <c r="AU19" s="365">
        <f>IF(SUM(AU20:AU24)=SUM(AV19:AW19),SUM(AV19:AW19),"ERR!")</f>
        <v>956</v>
      </c>
      <c r="AV19" s="341">
        <f>SUM(AV20:AV24)</f>
        <v>490</v>
      </c>
      <c r="AW19" s="343">
        <f>SUM(AW20:AW24)</f>
        <v>466</v>
      </c>
      <c r="AX19" s="353">
        <f>IF(SUM(AX20:AX24)=SUM(AY19:AZ19),SUM(AY19:AZ19),"ERR!")</f>
        <v>1028</v>
      </c>
      <c r="AY19" s="341">
        <f>SUM(AY20:AY24)</f>
        <v>511</v>
      </c>
      <c r="AZ19" s="360">
        <f>SUM(AZ20:AZ24)</f>
        <v>517</v>
      </c>
      <c r="BA19" s="365">
        <f>IF(SUM(BA20:BA24)=SUM(BB19:BC19),SUM(BB19:BC19),"ERR!")</f>
        <v>899</v>
      </c>
      <c r="BB19" s="341">
        <f>SUM(BB20:BB24)</f>
        <v>459</v>
      </c>
      <c r="BC19" s="343">
        <f>SUM(BC20:BC24)</f>
        <v>440</v>
      </c>
      <c r="BD19" s="353">
        <f>IF(SUM(BD20:BD24)=SUM(BE19:BF19),SUM(BE19:BF19),"ERR!")</f>
        <v>1080</v>
      </c>
      <c r="BE19" s="349">
        <f t="shared" ref="BE19:BF19" si="55">SUM(BE20:BE24)</f>
        <v>555</v>
      </c>
      <c r="BF19" s="362">
        <f t="shared" si="55"/>
        <v>525</v>
      </c>
      <c r="BG19" s="365">
        <f>IF(SUM(BG20:BG24)=SUM(BH19:BI19),SUM(BH19:BI19),"ERR!")</f>
        <v>5762</v>
      </c>
      <c r="BH19" s="349">
        <f t="shared" ref="BH19:BI19" si="56">SUM(BH20:BH24)</f>
        <v>2970</v>
      </c>
      <c r="BI19" s="350">
        <f t="shared" si="56"/>
        <v>2792</v>
      </c>
      <c r="BJ19" s="353">
        <f>IF(SUM(BJ20:BJ24)=SUM(BK19:BL19),SUM(BK19:BL19),"ERR!")</f>
        <v>2500</v>
      </c>
      <c r="BK19" s="349">
        <f t="shared" ref="BK19:BL19" si="57">SUM(BK20:BK24)</f>
        <v>1289</v>
      </c>
      <c r="BL19" s="362">
        <f t="shared" si="57"/>
        <v>1211</v>
      </c>
      <c r="BM19" s="365">
        <f>IF(SUM(BM20:BM24)=SUM(BN19:BO19),SUM(BN19:BO19),"ERR!")</f>
        <v>838</v>
      </c>
      <c r="BN19" s="349">
        <f t="shared" ref="BN19:BO19" si="58">SUM(BN20:BN24)</f>
        <v>440</v>
      </c>
      <c r="BO19" s="350">
        <f t="shared" si="58"/>
        <v>398</v>
      </c>
      <c r="BP19" s="353">
        <f>IF(SUM(BP20:BP24)=SUM(BQ19:BR19),SUM(BQ19:BR19),"ERR!")</f>
        <v>1671</v>
      </c>
      <c r="BQ19" s="349">
        <f t="shared" ref="BQ19:BR19" si="59">SUM(BQ20:BQ24)</f>
        <v>887</v>
      </c>
      <c r="BR19" s="362">
        <f t="shared" si="59"/>
        <v>784</v>
      </c>
      <c r="BS19" s="365">
        <f>IF(SUM(BS20:BS24)=SUM(BT19:BU19),SUM(BT19:BU19),"ERR!")</f>
        <v>215</v>
      </c>
      <c r="BT19" s="349">
        <f t="shared" ref="BT19:BU19" si="60">SUM(BT20:BT24)</f>
        <v>107</v>
      </c>
      <c r="BU19" s="350">
        <f t="shared" si="60"/>
        <v>108</v>
      </c>
    </row>
    <row r="20" spans="1:73" s="27" customFormat="1" ht="15" customHeight="1">
      <c r="A20" s="319" t="s">
        <v>97</v>
      </c>
      <c r="B20" s="304">
        <f>SUM(C20:D20)</f>
        <v>22662</v>
      </c>
      <c r="C20" s="342">
        <f>SUM(F20,I20,L20,O20,R20,U20,X20,AA20,AD20,AG20,AJ20,AM20,AP20,AS20,AV20,AY20,BB20,BE20,BH20,BK20,BN20,BQ20,BT20)</f>
        <v>11746</v>
      </c>
      <c r="D20" s="359">
        <f>SUM(G20,J20,M20,P20,S20,V20,Y20,AB20,AE20,AH20,AK20,AN20,AQ20,AT20,AW20,AZ20,BC20,BF20,BI20,BL20,BO20,BR20,BU20)</f>
        <v>10916</v>
      </c>
      <c r="E20" s="301">
        <f>SUM(F20:G20)</f>
        <v>4814</v>
      </c>
      <c r="F20" s="185">
        <v>2507</v>
      </c>
      <c r="G20" s="314">
        <v>2307</v>
      </c>
      <c r="H20" s="301">
        <f>SUM(I20:J20)</f>
        <v>1988</v>
      </c>
      <c r="I20" s="185">
        <v>1009</v>
      </c>
      <c r="J20" s="314">
        <v>979</v>
      </c>
      <c r="K20" s="301">
        <f>SUM(L20:M20)</f>
        <v>1199</v>
      </c>
      <c r="L20" s="185">
        <v>631</v>
      </c>
      <c r="M20" s="314">
        <v>568</v>
      </c>
      <c r="N20" s="301">
        <f>SUM(O20:P20)</f>
        <v>1319</v>
      </c>
      <c r="O20" s="185">
        <v>712</v>
      </c>
      <c r="P20" s="309">
        <v>607</v>
      </c>
      <c r="Q20" s="301">
        <f>SUM(R20:S20)</f>
        <v>4900</v>
      </c>
      <c r="R20" s="185">
        <v>2524</v>
      </c>
      <c r="S20" s="314">
        <v>2376</v>
      </c>
      <c r="T20" s="301">
        <f>SUM(U20:V20)</f>
        <v>829</v>
      </c>
      <c r="U20" s="185">
        <v>413</v>
      </c>
      <c r="V20" s="314">
        <v>416</v>
      </c>
      <c r="W20" s="301">
        <f>SUM(X20:Y20)</f>
        <v>580</v>
      </c>
      <c r="X20" s="185">
        <v>298</v>
      </c>
      <c r="Y20" s="314">
        <v>282</v>
      </c>
      <c r="Z20" s="301">
        <f>SUM(AA20:AB20)</f>
        <v>655</v>
      </c>
      <c r="AA20" s="185">
        <v>332</v>
      </c>
      <c r="AB20" s="314">
        <v>323</v>
      </c>
      <c r="AC20" s="301">
        <f>SUM(AD20:AE20)</f>
        <v>523</v>
      </c>
      <c r="AD20" s="185">
        <v>284</v>
      </c>
      <c r="AE20" s="314">
        <v>239</v>
      </c>
      <c r="AF20" s="301">
        <f>SUM(AG20:AH20)</f>
        <v>2353</v>
      </c>
      <c r="AG20" s="185">
        <v>1234</v>
      </c>
      <c r="AH20" s="314">
        <v>1119</v>
      </c>
      <c r="AI20" s="301">
        <f>SUM(AJ20:AK20)</f>
        <v>96</v>
      </c>
      <c r="AJ20" s="185">
        <v>51</v>
      </c>
      <c r="AK20" s="314">
        <v>45</v>
      </c>
      <c r="AL20" s="301">
        <f>SUM(AM20:AN20)</f>
        <v>192</v>
      </c>
      <c r="AM20" s="185">
        <v>105</v>
      </c>
      <c r="AN20" s="314">
        <v>87</v>
      </c>
      <c r="AO20" s="301">
        <f>SUM(AP20:AQ20)</f>
        <v>116</v>
      </c>
      <c r="AP20" s="185">
        <v>63</v>
      </c>
      <c r="AQ20" s="309">
        <v>53</v>
      </c>
      <c r="AR20" s="304">
        <f>SUM(AS20:AT20)</f>
        <v>69</v>
      </c>
      <c r="AS20" s="185">
        <v>38</v>
      </c>
      <c r="AT20" s="314">
        <v>31</v>
      </c>
      <c r="AU20" s="301">
        <f>SUM(AV20:AW20)</f>
        <v>185</v>
      </c>
      <c r="AV20" s="185">
        <v>98</v>
      </c>
      <c r="AW20" s="309">
        <v>87</v>
      </c>
      <c r="AX20" s="304">
        <f>SUM(AY20:AZ20)</f>
        <v>181</v>
      </c>
      <c r="AY20" s="185">
        <v>91</v>
      </c>
      <c r="AZ20" s="314">
        <v>90</v>
      </c>
      <c r="BA20" s="301">
        <f>SUM(BB20:BC20)</f>
        <v>156</v>
      </c>
      <c r="BB20" s="185">
        <v>74</v>
      </c>
      <c r="BC20" s="309">
        <v>82</v>
      </c>
      <c r="BD20" s="304">
        <f>SUM(BE20:BF20)</f>
        <v>222</v>
      </c>
      <c r="BE20" s="185">
        <v>104</v>
      </c>
      <c r="BF20" s="314">
        <v>118</v>
      </c>
      <c r="BG20" s="301">
        <f>SUM(BH20:BI20)</f>
        <v>1174</v>
      </c>
      <c r="BH20" s="185">
        <v>613</v>
      </c>
      <c r="BI20" s="309">
        <v>561</v>
      </c>
      <c r="BJ20" s="304">
        <f>SUM(BK20:BL20)</f>
        <v>544</v>
      </c>
      <c r="BK20" s="185">
        <v>273</v>
      </c>
      <c r="BL20" s="314">
        <v>271</v>
      </c>
      <c r="BM20" s="301">
        <f>SUM(BN20:BO20)</f>
        <v>177</v>
      </c>
      <c r="BN20" s="185">
        <v>87</v>
      </c>
      <c r="BO20" s="309">
        <v>90</v>
      </c>
      <c r="BP20" s="304">
        <f>SUM(BQ20:BR20)</f>
        <v>344</v>
      </c>
      <c r="BQ20" s="185">
        <v>181</v>
      </c>
      <c r="BR20" s="314">
        <v>163</v>
      </c>
      <c r="BS20" s="301">
        <f>SUM(BT20:BU20)</f>
        <v>46</v>
      </c>
      <c r="BT20" s="185">
        <v>24</v>
      </c>
      <c r="BU20" s="309">
        <v>22</v>
      </c>
    </row>
    <row r="21" spans="1:73" s="27" customFormat="1" ht="15" customHeight="1">
      <c r="A21" s="319" t="s">
        <v>23</v>
      </c>
      <c r="B21" s="304">
        <f t="shared" ref="B21:B24" si="61">SUM(C21:D21)</f>
        <v>22571</v>
      </c>
      <c r="C21" s="342">
        <f t="shared" ref="C21:D24" si="62">SUM(F21,I21,L21,O21,R21,U21,X21,AA21,AD21,AG21,AJ21,AM21,AP21,AS21,AV21,AY21,BB21,BE21,BH21,BK21,BN21,BQ21,BT21)</f>
        <v>11641</v>
      </c>
      <c r="D21" s="359">
        <f t="shared" si="62"/>
        <v>10930</v>
      </c>
      <c r="E21" s="301">
        <f t="shared" ref="E21:E24" si="63">SUM(F21:G21)</f>
        <v>4981</v>
      </c>
      <c r="F21" s="185">
        <v>2574</v>
      </c>
      <c r="G21" s="314">
        <v>2407</v>
      </c>
      <c r="H21" s="301">
        <f t="shared" ref="H21:H24" si="64">SUM(I21:J21)</f>
        <v>2008</v>
      </c>
      <c r="I21" s="185">
        <v>1023</v>
      </c>
      <c r="J21" s="314">
        <v>985</v>
      </c>
      <c r="K21" s="301">
        <f t="shared" ref="K21:K24" si="65">SUM(L21:M21)</f>
        <v>1183</v>
      </c>
      <c r="L21" s="185">
        <v>609</v>
      </c>
      <c r="M21" s="314">
        <v>574</v>
      </c>
      <c r="N21" s="301">
        <f t="shared" ref="N21:N24" si="66">SUM(O21:P21)</f>
        <v>1271</v>
      </c>
      <c r="O21" s="185">
        <v>674</v>
      </c>
      <c r="P21" s="309">
        <v>597</v>
      </c>
      <c r="Q21" s="301">
        <f t="shared" ref="Q21:Q24" si="67">SUM(R21:S21)</f>
        <v>4661</v>
      </c>
      <c r="R21" s="185">
        <v>2454</v>
      </c>
      <c r="S21" s="314">
        <v>2207</v>
      </c>
      <c r="T21" s="301">
        <f t="shared" ref="T21:T24" si="68">SUM(U21:V21)</f>
        <v>872</v>
      </c>
      <c r="U21" s="185">
        <v>469</v>
      </c>
      <c r="V21" s="314">
        <v>403</v>
      </c>
      <c r="W21" s="301">
        <f t="shared" ref="W21:W24" si="69">SUM(X21:Y21)</f>
        <v>658</v>
      </c>
      <c r="X21" s="185">
        <v>336</v>
      </c>
      <c r="Y21" s="314">
        <v>322</v>
      </c>
      <c r="Z21" s="301">
        <f t="shared" ref="Z21:Z24" si="70">SUM(AA21:AB21)</f>
        <v>677</v>
      </c>
      <c r="AA21" s="185">
        <v>363</v>
      </c>
      <c r="AB21" s="314">
        <v>314</v>
      </c>
      <c r="AC21" s="301">
        <f t="shared" ref="AC21:AC24" si="71">SUM(AD21:AE21)</f>
        <v>497</v>
      </c>
      <c r="AD21" s="185">
        <v>262</v>
      </c>
      <c r="AE21" s="314">
        <v>235</v>
      </c>
      <c r="AF21" s="301">
        <f t="shared" ref="AF21:AF24" si="72">SUM(AG21:AH21)</f>
        <v>2361</v>
      </c>
      <c r="AG21" s="185">
        <v>1196</v>
      </c>
      <c r="AH21" s="314">
        <v>1165</v>
      </c>
      <c r="AI21" s="301">
        <f t="shared" ref="AI21:AI24" si="73">SUM(AJ21:AK21)</f>
        <v>81</v>
      </c>
      <c r="AJ21" s="185">
        <v>42</v>
      </c>
      <c r="AK21" s="314">
        <v>39</v>
      </c>
      <c r="AL21" s="301">
        <f t="shared" ref="AL21:AL24" si="74">SUM(AM21:AN21)</f>
        <v>195</v>
      </c>
      <c r="AM21" s="185">
        <v>99</v>
      </c>
      <c r="AN21" s="314">
        <v>96</v>
      </c>
      <c r="AO21" s="301">
        <f t="shared" ref="AO21:AO24" si="75">SUM(AP21:AQ21)</f>
        <v>102</v>
      </c>
      <c r="AP21" s="185">
        <v>49</v>
      </c>
      <c r="AQ21" s="309">
        <v>53</v>
      </c>
      <c r="AR21" s="304">
        <f t="shared" ref="AR21:AR24" si="76">SUM(AS21:AT21)</f>
        <v>84</v>
      </c>
      <c r="AS21" s="185">
        <v>46</v>
      </c>
      <c r="AT21" s="314">
        <v>38</v>
      </c>
      <c r="AU21" s="301">
        <f t="shared" ref="AU21:AU24" si="77">SUM(AV21:AW21)</f>
        <v>198</v>
      </c>
      <c r="AV21" s="185">
        <v>91</v>
      </c>
      <c r="AW21" s="309">
        <v>107</v>
      </c>
      <c r="AX21" s="304">
        <f t="shared" ref="AX21:AX24" si="78">SUM(AY21:AZ21)</f>
        <v>204</v>
      </c>
      <c r="AY21" s="185">
        <v>98</v>
      </c>
      <c r="AZ21" s="314">
        <v>106</v>
      </c>
      <c r="BA21" s="301">
        <f t="shared" ref="BA21:BA24" si="79">SUM(BB21:BC21)</f>
        <v>156</v>
      </c>
      <c r="BB21" s="185">
        <v>69</v>
      </c>
      <c r="BC21" s="309">
        <v>87</v>
      </c>
      <c r="BD21" s="304">
        <f t="shared" ref="BD21:BD24" si="80">SUM(BE21:BF21)</f>
        <v>203</v>
      </c>
      <c r="BE21" s="185">
        <v>95</v>
      </c>
      <c r="BF21" s="314">
        <v>108</v>
      </c>
      <c r="BG21" s="301">
        <f t="shared" ref="BG21:BG24" si="81">SUM(BH21:BI21)</f>
        <v>1136</v>
      </c>
      <c r="BH21" s="185">
        <v>561</v>
      </c>
      <c r="BI21" s="309">
        <v>575</v>
      </c>
      <c r="BJ21" s="304">
        <f t="shared" ref="BJ21:BJ24" si="82">SUM(BK21:BL21)</f>
        <v>502</v>
      </c>
      <c r="BK21" s="185">
        <v>252</v>
      </c>
      <c r="BL21" s="314">
        <v>250</v>
      </c>
      <c r="BM21" s="301">
        <f t="shared" ref="BM21:BM24" si="83">SUM(BN21:BO21)</f>
        <v>182</v>
      </c>
      <c r="BN21" s="185">
        <v>93</v>
      </c>
      <c r="BO21" s="309">
        <v>89</v>
      </c>
      <c r="BP21" s="304">
        <f t="shared" ref="BP21:BP24" si="84">SUM(BQ21:BR21)</f>
        <v>319</v>
      </c>
      <c r="BQ21" s="185">
        <v>163</v>
      </c>
      <c r="BR21" s="314">
        <v>156</v>
      </c>
      <c r="BS21" s="301">
        <f t="shared" ref="BS21:BS24" si="85">SUM(BT21:BU21)</f>
        <v>40</v>
      </c>
      <c r="BT21" s="185">
        <v>23</v>
      </c>
      <c r="BU21" s="309">
        <v>17</v>
      </c>
    </row>
    <row r="22" spans="1:73" s="27" customFormat="1" ht="15" customHeight="1">
      <c r="A22" s="319" t="s">
        <v>24</v>
      </c>
      <c r="B22" s="304">
        <f t="shared" si="61"/>
        <v>20994</v>
      </c>
      <c r="C22" s="342">
        <f t="shared" si="62"/>
        <v>10956</v>
      </c>
      <c r="D22" s="359">
        <f t="shared" si="62"/>
        <v>10038</v>
      </c>
      <c r="E22" s="301">
        <f t="shared" si="63"/>
        <v>4464</v>
      </c>
      <c r="F22" s="185">
        <v>2365</v>
      </c>
      <c r="G22" s="314">
        <v>2099</v>
      </c>
      <c r="H22" s="301">
        <f t="shared" si="64"/>
        <v>1909</v>
      </c>
      <c r="I22" s="185">
        <v>982</v>
      </c>
      <c r="J22" s="314">
        <v>927</v>
      </c>
      <c r="K22" s="301">
        <f t="shared" si="65"/>
        <v>1142</v>
      </c>
      <c r="L22" s="185">
        <v>601</v>
      </c>
      <c r="M22" s="314">
        <v>541</v>
      </c>
      <c r="N22" s="301">
        <f t="shared" si="66"/>
        <v>1239</v>
      </c>
      <c r="O22" s="185">
        <v>653</v>
      </c>
      <c r="P22" s="309">
        <v>586</v>
      </c>
      <c r="Q22" s="301">
        <f t="shared" si="67"/>
        <v>4186</v>
      </c>
      <c r="R22" s="185">
        <v>2169</v>
      </c>
      <c r="S22" s="314">
        <v>2017</v>
      </c>
      <c r="T22" s="301">
        <f t="shared" si="68"/>
        <v>833</v>
      </c>
      <c r="U22" s="185">
        <v>408</v>
      </c>
      <c r="V22" s="314">
        <v>425</v>
      </c>
      <c r="W22" s="301">
        <f t="shared" si="69"/>
        <v>596</v>
      </c>
      <c r="X22" s="185">
        <v>320</v>
      </c>
      <c r="Y22" s="314">
        <v>276</v>
      </c>
      <c r="Z22" s="301">
        <f t="shared" si="70"/>
        <v>683</v>
      </c>
      <c r="AA22" s="185">
        <v>360</v>
      </c>
      <c r="AB22" s="314">
        <v>323</v>
      </c>
      <c r="AC22" s="301">
        <f t="shared" si="71"/>
        <v>460</v>
      </c>
      <c r="AD22" s="185">
        <v>246</v>
      </c>
      <c r="AE22" s="314">
        <v>214</v>
      </c>
      <c r="AF22" s="301">
        <f t="shared" si="72"/>
        <v>2152</v>
      </c>
      <c r="AG22" s="185">
        <v>1111</v>
      </c>
      <c r="AH22" s="314">
        <v>1041</v>
      </c>
      <c r="AI22" s="301">
        <f t="shared" si="73"/>
        <v>81</v>
      </c>
      <c r="AJ22" s="185">
        <v>48</v>
      </c>
      <c r="AK22" s="314">
        <v>33</v>
      </c>
      <c r="AL22" s="301">
        <f t="shared" si="74"/>
        <v>206</v>
      </c>
      <c r="AM22" s="185">
        <v>104</v>
      </c>
      <c r="AN22" s="314">
        <v>102</v>
      </c>
      <c r="AO22" s="301">
        <f t="shared" si="75"/>
        <v>92</v>
      </c>
      <c r="AP22" s="185">
        <v>44</v>
      </c>
      <c r="AQ22" s="309">
        <v>48</v>
      </c>
      <c r="AR22" s="304">
        <f t="shared" si="76"/>
        <v>82</v>
      </c>
      <c r="AS22" s="185">
        <v>40</v>
      </c>
      <c r="AT22" s="314">
        <v>42</v>
      </c>
      <c r="AU22" s="301">
        <f t="shared" si="77"/>
        <v>184</v>
      </c>
      <c r="AV22" s="185">
        <v>99</v>
      </c>
      <c r="AW22" s="309">
        <v>85</v>
      </c>
      <c r="AX22" s="304">
        <f t="shared" si="78"/>
        <v>191</v>
      </c>
      <c r="AY22" s="185">
        <v>98</v>
      </c>
      <c r="AZ22" s="314">
        <v>93</v>
      </c>
      <c r="BA22" s="301">
        <f t="shared" si="79"/>
        <v>195</v>
      </c>
      <c r="BB22" s="185">
        <v>107</v>
      </c>
      <c r="BC22" s="309">
        <v>88</v>
      </c>
      <c r="BD22" s="304">
        <f t="shared" si="80"/>
        <v>209</v>
      </c>
      <c r="BE22" s="185">
        <v>111</v>
      </c>
      <c r="BF22" s="314">
        <v>98</v>
      </c>
      <c r="BG22" s="301">
        <f t="shared" si="81"/>
        <v>1101</v>
      </c>
      <c r="BH22" s="185">
        <v>563</v>
      </c>
      <c r="BI22" s="309">
        <v>538</v>
      </c>
      <c r="BJ22" s="304">
        <f t="shared" si="82"/>
        <v>500</v>
      </c>
      <c r="BK22" s="185">
        <v>257</v>
      </c>
      <c r="BL22" s="314">
        <v>243</v>
      </c>
      <c r="BM22" s="301">
        <f t="shared" si="83"/>
        <v>148</v>
      </c>
      <c r="BN22" s="185">
        <v>91</v>
      </c>
      <c r="BO22" s="309">
        <v>57</v>
      </c>
      <c r="BP22" s="304">
        <f t="shared" si="84"/>
        <v>305</v>
      </c>
      <c r="BQ22" s="185">
        <v>159</v>
      </c>
      <c r="BR22" s="314">
        <v>146</v>
      </c>
      <c r="BS22" s="301">
        <f t="shared" si="85"/>
        <v>36</v>
      </c>
      <c r="BT22" s="185">
        <v>20</v>
      </c>
      <c r="BU22" s="309">
        <v>16</v>
      </c>
    </row>
    <row r="23" spans="1:73" s="27" customFormat="1" ht="15" customHeight="1">
      <c r="A23" s="319" t="s">
        <v>25</v>
      </c>
      <c r="B23" s="304">
        <f t="shared" si="61"/>
        <v>21732</v>
      </c>
      <c r="C23" s="342">
        <f t="shared" si="62"/>
        <v>11391</v>
      </c>
      <c r="D23" s="359">
        <f t="shared" si="62"/>
        <v>10341</v>
      </c>
      <c r="E23" s="301">
        <f t="shared" si="63"/>
        <v>4570</v>
      </c>
      <c r="F23" s="185">
        <v>2327</v>
      </c>
      <c r="G23" s="314">
        <v>2243</v>
      </c>
      <c r="H23" s="301">
        <f t="shared" si="64"/>
        <v>1949</v>
      </c>
      <c r="I23" s="185">
        <v>1009</v>
      </c>
      <c r="J23" s="314">
        <v>940</v>
      </c>
      <c r="K23" s="301">
        <f t="shared" si="65"/>
        <v>1224</v>
      </c>
      <c r="L23" s="185">
        <v>665</v>
      </c>
      <c r="M23" s="314">
        <v>559</v>
      </c>
      <c r="N23" s="301">
        <f t="shared" si="66"/>
        <v>1318</v>
      </c>
      <c r="O23" s="185">
        <v>693</v>
      </c>
      <c r="P23" s="309">
        <v>625</v>
      </c>
      <c r="Q23" s="301">
        <f t="shared" si="67"/>
        <v>4396</v>
      </c>
      <c r="R23" s="185">
        <v>2302</v>
      </c>
      <c r="S23" s="314">
        <v>2094</v>
      </c>
      <c r="T23" s="301">
        <f t="shared" si="68"/>
        <v>812</v>
      </c>
      <c r="U23" s="185">
        <v>422</v>
      </c>
      <c r="V23" s="314">
        <v>390</v>
      </c>
      <c r="W23" s="301">
        <f t="shared" si="69"/>
        <v>598</v>
      </c>
      <c r="X23" s="185">
        <v>332</v>
      </c>
      <c r="Y23" s="314">
        <v>266</v>
      </c>
      <c r="Z23" s="301">
        <f t="shared" si="70"/>
        <v>724</v>
      </c>
      <c r="AA23" s="185">
        <v>355</v>
      </c>
      <c r="AB23" s="314">
        <v>369</v>
      </c>
      <c r="AC23" s="301">
        <f t="shared" si="71"/>
        <v>512</v>
      </c>
      <c r="AD23" s="185">
        <v>274</v>
      </c>
      <c r="AE23" s="314">
        <v>238</v>
      </c>
      <c r="AF23" s="301">
        <f t="shared" si="72"/>
        <v>2215</v>
      </c>
      <c r="AG23" s="185">
        <v>1152</v>
      </c>
      <c r="AH23" s="314">
        <v>1063</v>
      </c>
      <c r="AI23" s="301">
        <f t="shared" si="73"/>
        <v>96</v>
      </c>
      <c r="AJ23" s="185">
        <v>50</v>
      </c>
      <c r="AK23" s="314">
        <v>46</v>
      </c>
      <c r="AL23" s="301">
        <f t="shared" si="74"/>
        <v>205</v>
      </c>
      <c r="AM23" s="185">
        <v>114</v>
      </c>
      <c r="AN23" s="314">
        <v>91</v>
      </c>
      <c r="AO23" s="301">
        <f t="shared" si="75"/>
        <v>115</v>
      </c>
      <c r="AP23" s="185">
        <v>71</v>
      </c>
      <c r="AQ23" s="309">
        <v>44</v>
      </c>
      <c r="AR23" s="304">
        <f t="shared" si="76"/>
        <v>87</v>
      </c>
      <c r="AS23" s="185">
        <v>47</v>
      </c>
      <c r="AT23" s="314">
        <v>40</v>
      </c>
      <c r="AU23" s="301">
        <f t="shared" si="77"/>
        <v>178</v>
      </c>
      <c r="AV23" s="185">
        <v>101</v>
      </c>
      <c r="AW23" s="309">
        <v>77</v>
      </c>
      <c r="AX23" s="304">
        <f t="shared" si="78"/>
        <v>205</v>
      </c>
      <c r="AY23" s="185">
        <v>109</v>
      </c>
      <c r="AZ23" s="314">
        <v>96</v>
      </c>
      <c r="BA23" s="301">
        <f t="shared" si="79"/>
        <v>176</v>
      </c>
      <c r="BB23" s="185">
        <v>98</v>
      </c>
      <c r="BC23" s="309">
        <v>78</v>
      </c>
      <c r="BD23" s="304">
        <f t="shared" si="80"/>
        <v>216</v>
      </c>
      <c r="BE23" s="185">
        <v>116</v>
      </c>
      <c r="BF23" s="314">
        <v>100</v>
      </c>
      <c r="BG23" s="301">
        <f t="shared" si="81"/>
        <v>1139</v>
      </c>
      <c r="BH23" s="185">
        <v>614</v>
      </c>
      <c r="BI23" s="309">
        <v>525</v>
      </c>
      <c r="BJ23" s="304">
        <f t="shared" si="82"/>
        <v>475</v>
      </c>
      <c r="BK23" s="185">
        <v>260</v>
      </c>
      <c r="BL23" s="314">
        <v>215</v>
      </c>
      <c r="BM23" s="301">
        <f t="shared" si="83"/>
        <v>147</v>
      </c>
      <c r="BN23" s="185">
        <v>86</v>
      </c>
      <c r="BO23" s="309">
        <v>61</v>
      </c>
      <c r="BP23" s="304">
        <f t="shared" si="84"/>
        <v>336</v>
      </c>
      <c r="BQ23" s="185">
        <v>175</v>
      </c>
      <c r="BR23" s="314">
        <v>161</v>
      </c>
      <c r="BS23" s="301">
        <f t="shared" si="85"/>
        <v>39</v>
      </c>
      <c r="BT23" s="185">
        <v>19</v>
      </c>
      <c r="BU23" s="309">
        <v>20</v>
      </c>
    </row>
    <row r="24" spans="1:73" s="27" customFormat="1" ht="15" customHeight="1">
      <c r="A24" s="319" t="s">
        <v>26</v>
      </c>
      <c r="B24" s="304">
        <f t="shared" si="61"/>
        <v>23189</v>
      </c>
      <c r="C24" s="342">
        <f t="shared" si="62"/>
        <v>12035</v>
      </c>
      <c r="D24" s="359">
        <f t="shared" si="62"/>
        <v>11154</v>
      </c>
      <c r="E24" s="301">
        <f t="shared" si="63"/>
        <v>4720</v>
      </c>
      <c r="F24" s="185">
        <v>2434</v>
      </c>
      <c r="G24" s="314">
        <v>2286</v>
      </c>
      <c r="H24" s="301">
        <f t="shared" si="64"/>
        <v>2098</v>
      </c>
      <c r="I24" s="185">
        <v>1115</v>
      </c>
      <c r="J24" s="314">
        <v>983</v>
      </c>
      <c r="K24" s="301">
        <f t="shared" si="65"/>
        <v>1254</v>
      </c>
      <c r="L24" s="185">
        <v>667</v>
      </c>
      <c r="M24" s="314">
        <v>587</v>
      </c>
      <c r="N24" s="301">
        <f t="shared" si="66"/>
        <v>1396</v>
      </c>
      <c r="O24" s="185">
        <v>720</v>
      </c>
      <c r="P24" s="309">
        <v>676</v>
      </c>
      <c r="Q24" s="301">
        <f t="shared" si="67"/>
        <v>4729</v>
      </c>
      <c r="R24" s="185">
        <v>2421</v>
      </c>
      <c r="S24" s="314">
        <v>2308</v>
      </c>
      <c r="T24" s="301">
        <f t="shared" si="68"/>
        <v>874</v>
      </c>
      <c r="U24" s="185">
        <v>412</v>
      </c>
      <c r="V24" s="314">
        <v>462</v>
      </c>
      <c r="W24" s="301">
        <f t="shared" si="69"/>
        <v>672</v>
      </c>
      <c r="X24" s="185">
        <v>360</v>
      </c>
      <c r="Y24" s="314">
        <v>312</v>
      </c>
      <c r="Z24" s="301">
        <f t="shared" si="70"/>
        <v>741</v>
      </c>
      <c r="AA24" s="185">
        <v>410</v>
      </c>
      <c r="AB24" s="314">
        <v>331</v>
      </c>
      <c r="AC24" s="301">
        <f t="shared" si="71"/>
        <v>558</v>
      </c>
      <c r="AD24" s="185">
        <v>312</v>
      </c>
      <c r="AE24" s="314">
        <v>246</v>
      </c>
      <c r="AF24" s="301">
        <f t="shared" si="72"/>
        <v>2384</v>
      </c>
      <c r="AG24" s="185">
        <v>1237</v>
      </c>
      <c r="AH24" s="314">
        <v>1147</v>
      </c>
      <c r="AI24" s="301">
        <f t="shared" si="73"/>
        <v>109</v>
      </c>
      <c r="AJ24" s="185">
        <v>69</v>
      </c>
      <c r="AK24" s="314">
        <v>40</v>
      </c>
      <c r="AL24" s="301">
        <f t="shared" si="74"/>
        <v>238</v>
      </c>
      <c r="AM24" s="185">
        <v>126</v>
      </c>
      <c r="AN24" s="314">
        <v>112</v>
      </c>
      <c r="AO24" s="301">
        <f t="shared" si="75"/>
        <v>107</v>
      </c>
      <c r="AP24" s="185">
        <v>61</v>
      </c>
      <c r="AQ24" s="309">
        <v>46</v>
      </c>
      <c r="AR24" s="304">
        <f t="shared" si="76"/>
        <v>109</v>
      </c>
      <c r="AS24" s="185">
        <v>56</v>
      </c>
      <c r="AT24" s="314">
        <v>53</v>
      </c>
      <c r="AU24" s="301">
        <f t="shared" si="77"/>
        <v>211</v>
      </c>
      <c r="AV24" s="185">
        <v>101</v>
      </c>
      <c r="AW24" s="309">
        <v>110</v>
      </c>
      <c r="AX24" s="304">
        <f t="shared" si="78"/>
        <v>247</v>
      </c>
      <c r="AY24" s="185">
        <v>115</v>
      </c>
      <c r="AZ24" s="314">
        <v>132</v>
      </c>
      <c r="BA24" s="301">
        <f t="shared" si="79"/>
        <v>216</v>
      </c>
      <c r="BB24" s="185">
        <v>111</v>
      </c>
      <c r="BC24" s="309">
        <v>105</v>
      </c>
      <c r="BD24" s="304">
        <f t="shared" si="80"/>
        <v>230</v>
      </c>
      <c r="BE24" s="185">
        <v>129</v>
      </c>
      <c r="BF24" s="314">
        <v>101</v>
      </c>
      <c r="BG24" s="301">
        <f t="shared" si="81"/>
        <v>1212</v>
      </c>
      <c r="BH24" s="185">
        <v>619</v>
      </c>
      <c r="BI24" s="309">
        <v>593</v>
      </c>
      <c r="BJ24" s="304">
        <f t="shared" si="82"/>
        <v>479</v>
      </c>
      <c r="BK24" s="185">
        <v>247</v>
      </c>
      <c r="BL24" s="314">
        <v>232</v>
      </c>
      <c r="BM24" s="301">
        <f t="shared" si="83"/>
        <v>184</v>
      </c>
      <c r="BN24" s="185">
        <v>83</v>
      </c>
      <c r="BO24" s="309">
        <v>101</v>
      </c>
      <c r="BP24" s="304">
        <f t="shared" si="84"/>
        <v>367</v>
      </c>
      <c r="BQ24" s="185">
        <v>209</v>
      </c>
      <c r="BR24" s="314">
        <v>158</v>
      </c>
      <c r="BS24" s="301">
        <f t="shared" si="85"/>
        <v>54</v>
      </c>
      <c r="BT24" s="185">
        <v>21</v>
      </c>
      <c r="BU24" s="309">
        <v>33</v>
      </c>
    </row>
    <row r="25" spans="1:73" s="2" customFormat="1" ht="15" customHeight="1">
      <c r="A25" s="356" t="s">
        <v>5</v>
      </c>
      <c r="B25" s="358">
        <f>IF(SUM(E25,H25,K25,N25,Q25,T25,W25,Z25,AC25,AF25,AI25,AL25,AO25,AR25,AU25,AX25,BA25,BD25,BG25,BJ25,BM25,BP25,BS25)=SUM(B26:B30),SUM(B26:B30),"err")</f>
        <v>109862</v>
      </c>
      <c r="C25" s="358">
        <f>IF(SUM(F25,I25,L25,O25,R25,U25,X25,AA25,AD25,AG25,AJ25,AM25,AP25,AS25,AV25,AY25,BB25,BE25,BH25,BK25,BN25,BQ25,BT25)=SUM(C26:C30),SUM(C26:C30),"err")</f>
        <v>58439</v>
      </c>
      <c r="D25" s="358">
        <f>IF(SUM(G25,J25,M25,P25,S25,V25,Y25,AB25,AE25,AH25,AK25,AN25,AQ25,AT25,AW25,AZ25,BC25,BF25,BI25,BL25,BO25,BR25,BU25)=SUM(D26:D30),SUM(D26:D30),"err")</f>
        <v>51423</v>
      </c>
      <c r="E25" s="365">
        <f>IF(SUM(E26:E30)=SUM(F25:G25),SUM(F25:G25),"ERR!")</f>
        <v>22306</v>
      </c>
      <c r="F25" s="341">
        <f>SUM(F26:F30)</f>
        <v>11875</v>
      </c>
      <c r="G25" s="360">
        <f>SUM(G26:G30)</f>
        <v>10431</v>
      </c>
      <c r="H25" s="365">
        <f>IF(SUM(H26:H30)=SUM(I25:J25),SUM(I25:J25),"ERR!")</f>
        <v>10157</v>
      </c>
      <c r="I25" s="341">
        <f>SUM(I26:I30)</f>
        <v>5378</v>
      </c>
      <c r="J25" s="360">
        <f>SUM(J26:J30)</f>
        <v>4779</v>
      </c>
      <c r="K25" s="365">
        <f>IF(SUM(K26:K30)=SUM(L25:M25),SUM(L25:M25),"ERR!")</f>
        <v>6353</v>
      </c>
      <c r="L25" s="341">
        <f>SUM(L26:L30)</f>
        <v>3570</v>
      </c>
      <c r="M25" s="360">
        <f>SUM(M26:M30)</f>
        <v>2783</v>
      </c>
      <c r="N25" s="365">
        <f>IF(SUM(N26:N30)=SUM(O25:P25),SUM(O25:P25),"ERR!")</f>
        <v>6759</v>
      </c>
      <c r="O25" s="341">
        <f>SUM(O26:O30)</f>
        <v>3565</v>
      </c>
      <c r="P25" s="343">
        <f>SUM(P26:P30)</f>
        <v>3194</v>
      </c>
      <c r="Q25" s="365">
        <f>IF(SUM(Q26:Q30)=SUM(R25:S25),SUM(R25:S25),"ERR!")</f>
        <v>20923</v>
      </c>
      <c r="R25" s="341">
        <f>SUM(R26:R30)</f>
        <v>10941</v>
      </c>
      <c r="S25" s="360">
        <f>SUM(S26:S30)</f>
        <v>9982</v>
      </c>
      <c r="T25" s="365">
        <f>IF(SUM(T26:T30)=SUM(U25:V25),SUM(U25:V25),"ERR!")</f>
        <v>4290</v>
      </c>
      <c r="U25" s="341">
        <f>SUM(U26:U30)</f>
        <v>2337</v>
      </c>
      <c r="V25" s="360">
        <f>SUM(V26:V30)</f>
        <v>1953</v>
      </c>
      <c r="W25" s="365">
        <f>IF(SUM(W26:W30)=SUM(X25:Y25),SUM(X25:Y25),"ERR!")</f>
        <v>3378</v>
      </c>
      <c r="X25" s="341">
        <f>SUM(X26:X30)</f>
        <v>1816</v>
      </c>
      <c r="Y25" s="360">
        <f>SUM(Y26:Y30)</f>
        <v>1562</v>
      </c>
      <c r="Z25" s="365">
        <f>IF(SUM(Z26:Z30)=SUM(AA25:AB25),SUM(AA25:AB25),"ERR!")</f>
        <v>3940</v>
      </c>
      <c r="AA25" s="341">
        <f>SUM(AA26:AA30)</f>
        <v>2116</v>
      </c>
      <c r="AB25" s="360">
        <f>SUM(AB26:AB30)</f>
        <v>1824</v>
      </c>
      <c r="AC25" s="365">
        <f>IF(SUM(AC26:AC30)=SUM(AD25:AE25),SUM(AD25:AE25),"ERR!")</f>
        <v>2969</v>
      </c>
      <c r="AD25" s="341">
        <f>SUM(AD26:AD30)</f>
        <v>1604</v>
      </c>
      <c r="AE25" s="360">
        <f>SUM(AE26:AE30)</f>
        <v>1365</v>
      </c>
      <c r="AF25" s="365">
        <f>IF(SUM(AF26:AF30)=SUM(AG25:AH25),SUM(AG25:AH25),"ERR!")</f>
        <v>11421</v>
      </c>
      <c r="AG25" s="341">
        <f>SUM(AG26:AG30)</f>
        <v>5921</v>
      </c>
      <c r="AH25" s="360">
        <f>SUM(AH26:AH30)</f>
        <v>5500</v>
      </c>
      <c r="AI25" s="365">
        <f>IF(SUM(AI26:AI30)=SUM(AJ25:AK25),SUM(AJ25:AK25),"ERR!")</f>
        <v>456</v>
      </c>
      <c r="AJ25" s="341">
        <f>SUM(AJ26:AJ30)</f>
        <v>236</v>
      </c>
      <c r="AK25" s="360">
        <f>SUM(AK26:AK30)</f>
        <v>220</v>
      </c>
      <c r="AL25" s="365">
        <f>IF(SUM(AL26:AL30)=SUM(AM25:AN25),SUM(AM25:AN25),"ERR!")</f>
        <v>1117</v>
      </c>
      <c r="AM25" s="341">
        <f>SUM(AM26:AM30)</f>
        <v>591</v>
      </c>
      <c r="AN25" s="360">
        <f>SUM(AN26:AN30)</f>
        <v>526</v>
      </c>
      <c r="AO25" s="365">
        <f>IF(SUM(AO26:AO30)=SUM(AP25:AQ25),SUM(AP25:AQ25),"ERR!")</f>
        <v>597</v>
      </c>
      <c r="AP25" s="341">
        <f>SUM(AP26:AP30)</f>
        <v>309</v>
      </c>
      <c r="AQ25" s="343">
        <f>SUM(AQ26:AQ30)</f>
        <v>288</v>
      </c>
      <c r="AR25" s="353">
        <f>IF(SUM(AR26:AR30)=SUM(AS25:AT25),SUM(AS25:AT25),"ERR!")</f>
        <v>464</v>
      </c>
      <c r="AS25" s="341">
        <f>SUM(AS26:AS30)</f>
        <v>228</v>
      </c>
      <c r="AT25" s="360">
        <f>SUM(AT26:AT30)</f>
        <v>236</v>
      </c>
      <c r="AU25" s="365">
        <f>IF(SUM(AU26:AU30)=SUM(AV25:AW25),SUM(AV25:AW25),"ERR!")</f>
        <v>1020</v>
      </c>
      <c r="AV25" s="341">
        <f>SUM(AV26:AV30)</f>
        <v>537</v>
      </c>
      <c r="AW25" s="343">
        <f>SUM(AW26:AW30)</f>
        <v>483</v>
      </c>
      <c r="AX25" s="353">
        <f>IF(SUM(AX26:AX30)=SUM(AY25:AZ25),SUM(AY25:AZ25),"ERR!")</f>
        <v>1191</v>
      </c>
      <c r="AY25" s="341">
        <f>SUM(AY26:AY30)</f>
        <v>619</v>
      </c>
      <c r="AZ25" s="360">
        <f>SUM(AZ26:AZ30)</f>
        <v>572</v>
      </c>
      <c r="BA25" s="365">
        <f>IF(SUM(BA26:BA30)=SUM(BB25:BC25),SUM(BB25:BC25),"ERR!")</f>
        <v>985</v>
      </c>
      <c r="BB25" s="341">
        <f>SUM(BB26:BB30)</f>
        <v>547</v>
      </c>
      <c r="BC25" s="343">
        <f>SUM(BC26:BC30)</f>
        <v>438</v>
      </c>
      <c r="BD25" s="353">
        <f>IF(SUM(BD26:BD30)=SUM(BE25:BF25),SUM(BE25:BF25),"ERR!")</f>
        <v>1111</v>
      </c>
      <c r="BE25" s="349">
        <f t="shared" ref="BE25:BF25" si="86">SUM(BE26:BE30)</f>
        <v>638</v>
      </c>
      <c r="BF25" s="362">
        <f t="shared" si="86"/>
        <v>473</v>
      </c>
      <c r="BG25" s="365">
        <f>IF(SUM(BG26:BG30)=SUM(BH25:BI25),SUM(BH25:BI25),"ERR!")</f>
        <v>5487</v>
      </c>
      <c r="BH25" s="349">
        <f t="shared" ref="BH25:BI25" si="87">SUM(BH26:BH30)</f>
        <v>2944</v>
      </c>
      <c r="BI25" s="350">
        <f t="shared" si="87"/>
        <v>2543</v>
      </c>
      <c r="BJ25" s="353">
        <f>IF(SUM(BJ26:BJ30)=SUM(BK25:BL25),SUM(BK25:BL25),"ERR!")</f>
        <v>1967</v>
      </c>
      <c r="BK25" s="349">
        <f t="shared" ref="BK25:BL25" si="88">SUM(BK26:BK30)</f>
        <v>1068</v>
      </c>
      <c r="BL25" s="362">
        <f t="shared" si="88"/>
        <v>899</v>
      </c>
      <c r="BM25" s="365">
        <f>IF(SUM(BM26:BM30)=SUM(BN25:BO25),SUM(BN25:BO25),"ERR!")</f>
        <v>921</v>
      </c>
      <c r="BN25" s="349">
        <f t="shared" ref="BN25:BO25" si="89">SUM(BN26:BN30)</f>
        <v>495</v>
      </c>
      <c r="BO25" s="350">
        <f t="shared" si="89"/>
        <v>426</v>
      </c>
      <c r="BP25" s="353">
        <f>IF(SUM(BP26:BP30)=SUM(BQ25:BR25),SUM(BQ25:BR25),"ERR!")</f>
        <v>1835</v>
      </c>
      <c r="BQ25" s="349">
        <f t="shared" ref="BQ25:BR25" si="90">SUM(BQ26:BQ30)</f>
        <v>993</v>
      </c>
      <c r="BR25" s="362">
        <f t="shared" si="90"/>
        <v>842</v>
      </c>
      <c r="BS25" s="365">
        <f>IF(SUM(BS26:BS30)=SUM(BT25:BU25),SUM(BT25:BU25),"ERR!")</f>
        <v>215</v>
      </c>
      <c r="BT25" s="349">
        <f t="shared" ref="BT25:BU25" si="91">SUM(BT26:BT30)</f>
        <v>111</v>
      </c>
      <c r="BU25" s="350">
        <f t="shared" si="91"/>
        <v>104</v>
      </c>
    </row>
    <row r="26" spans="1:73" s="27" customFormat="1" ht="14.25" customHeight="1">
      <c r="A26" s="319" t="s">
        <v>98</v>
      </c>
      <c r="B26" s="304">
        <f>SUM(C26:D26)</f>
        <v>21585</v>
      </c>
      <c r="C26" s="342">
        <f>SUM(F26,I26,L26,O26,R26,U26,X26,AA26,AD26,AG26,AJ26,AM26,AP26,AS26,AV26,AY26,BB26,BE26,BH26,BK26,BN26,BQ26,BT26)</f>
        <v>11353</v>
      </c>
      <c r="D26" s="359">
        <f>SUM(G26,J26,M26,P26,S26,V26,Y26,AB26,AE26,AH26,AK26,AN26,AQ26,AT26,AW26,AZ26,BC26,BF26,BI26,BL26,BO26,BR26,BU26)</f>
        <v>10232</v>
      </c>
      <c r="E26" s="301">
        <f>SUM(F26:G26)</f>
        <v>4454</v>
      </c>
      <c r="F26" s="185">
        <v>2319</v>
      </c>
      <c r="G26" s="314">
        <v>2135</v>
      </c>
      <c r="H26" s="301">
        <f>SUM(I26:J26)</f>
        <v>2009</v>
      </c>
      <c r="I26" s="185">
        <v>995</v>
      </c>
      <c r="J26" s="314">
        <v>1014</v>
      </c>
      <c r="K26" s="301">
        <f>SUM(L26:M26)</f>
        <v>1250</v>
      </c>
      <c r="L26" s="185">
        <v>724</v>
      </c>
      <c r="M26" s="314">
        <v>526</v>
      </c>
      <c r="N26" s="301">
        <f>SUM(O26:P26)</f>
        <v>1279</v>
      </c>
      <c r="O26" s="185">
        <v>680</v>
      </c>
      <c r="P26" s="309">
        <v>599</v>
      </c>
      <c r="Q26" s="301">
        <f>SUM(R26:S26)</f>
        <v>4165</v>
      </c>
      <c r="R26" s="185">
        <v>2169</v>
      </c>
      <c r="S26" s="314">
        <v>1996</v>
      </c>
      <c r="T26" s="301">
        <f>SUM(U26:V26)</f>
        <v>811</v>
      </c>
      <c r="U26" s="185">
        <v>425</v>
      </c>
      <c r="V26" s="314">
        <v>386</v>
      </c>
      <c r="W26" s="301">
        <f>SUM(X26:Y26)</f>
        <v>676</v>
      </c>
      <c r="X26" s="185">
        <v>353</v>
      </c>
      <c r="Y26" s="314">
        <v>323</v>
      </c>
      <c r="Z26" s="301">
        <f>SUM(AA26:AB26)</f>
        <v>821</v>
      </c>
      <c r="AA26" s="185">
        <v>457</v>
      </c>
      <c r="AB26" s="314">
        <v>364</v>
      </c>
      <c r="AC26" s="301">
        <f>SUM(AD26:AE26)</f>
        <v>535</v>
      </c>
      <c r="AD26" s="185">
        <v>308</v>
      </c>
      <c r="AE26" s="314">
        <v>227</v>
      </c>
      <c r="AF26" s="301">
        <f>SUM(AG26:AH26)</f>
        <v>2144</v>
      </c>
      <c r="AG26" s="185">
        <v>1095</v>
      </c>
      <c r="AH26" s="314">
        <v>1049</v>
      </c>
      <c r="AI26" s="301">
        <f>SUM(AJ26:AK26)</f>
        <v>87</v>
      </c>
      <c r="AJ26" s="185">
        <v>40</v>
      </c>
      <c r="AK26" s="314">
        <v>47</v>
      </c>
      <c r="AL26" s="301">
        <f>SUM(AM26:AN26)</f>
        <v>220</v>
      </c>
      <c r="AM26" s="185">
        <v>111</v>
      </c>
      <c r="AN26" s="314">
        <v>109</v>
      </c>
      <c r="AO26" s="301">
        <f>SUM(AP26:AQ26)</f>
        <v>102</v>
      </c>
      <c r="AP26" s="185">
        <v>49</v>
      </c>
      <c r="AQ26" s="309">
        <v>53</v>
      </c>
      <c r="AR26" s="304">
        <f>SUM(AS26:AT26)</f>
        <v>99</v>
      </c>
      <c r="AS26" s="185">
        <v>43</v>
      </c>
      <c r="AT26" s="314">
        <v>56</v>
      </c>
      <c r="AU26" s="301">
        <f>SUM(AV26:AW26)</f>
        <v>208</v>
      </c>
      <c r="AV26" s="185">
        <v>110</v>
      </c>
      <c r="AW26" s="309">
        <v>98</v>
      </c>
      <c r="AX26" s="304">
        <f>SUM(AY26:AZ26)</f>
        <v>277</v>
      </c>
      <c r="AY26" s="185">
        <v>141</v>
      </c>
      <c r="AZ26" s="314">
        <v>136</v>
      </c>
      <c r="BA26" s="301">
        <f>SUM(BB26:BC26)</f>
        <v>199</v>
      </c>
      <c r="BB26" s="185">
        <v>108</v>
      </c>
      <c r="BC26" s="309">
        <v>91</v>
      </c>
      <c r="BD26" s="304">
        <f>SUM(BE26:BF26)</f>
        <v>213</v>
      </c>
      <c r="BE26" s="185">
        <v>130</v>
      </c>
      <c r="BF26" s="314">
        <v>83</v>
      </c>
      <c r="BG26" s="301">
        <f>SUM(BH26:BI26)</f>
        <v>1086</v>
      </c>
      <c r="BH26" s="185">
        <v>583</v>
      </c>
      <c r="BI26" s="309">
        <v>503</v>
      </c>
      <c r="BJ26" s="304">
        <f>SUM(BK26:BL26)</f>
        <v>403</v>
      </c>
      <c r="BK26" s="185">
        <v>219</v>
      </c>
      <c r="BL26" s="314">
        <v>184</v>
      </c>
      <c r="BM26" s="301">
        <f>SUM(BN26:BO26)</f>
        <v>173</v>
      </c>
      <c r="BN26" s="344">
        <v>87</v>
      </c>
      <c r="BO26" s="309">
        <v>86</v>
      </c>
      <c r="BP26" s="304">
        <f>SUM(BQ26:BR26)</f>
        <v>336</v>
      </c>
      <c r="BQ26" s="185">
        <v>187</v>
      </c>
      <c r="BR26" s="314">
        <v>149</v>
      </c>
      <c r="BS26" s="301">
        <f>SUM(BT26:BU26)</f>
        <v>38</v>
      </c>
      <c r="BT26" s="185">
        <v>20</v>
      </c>
      <c r="BU26" s="309">
        <v>18</v>
      </c>
    </row>
    <row r="27" spans="1:73" s="27" customFormat="1" ht="15" customHeight="1">
      <c r="A27" s="319" t="s">
        <v>27</v>
      </c>
      <c r="B27" s="304">
        <f t="shared" ref="B27:B30" si="92">SUM(C27:D27)</f>
        <v>21262</v>
      </c>
      <c r="C27" s="342">
        <f t="shared" ref="C27:D30" si="93">SUM(F27,I27,L27,O27,R27,U27,X27,AA27,AD27,AG27,AJ27,AM27,AP27,AS27,AV27,AY27,BB27,BE27,BH27,BK27,BN27,BQ27,BT27)</f>
        <v>11248</v>
      </c>
      <c r="D27" s="359">
        <f t="shared" si="93"/>
        <v>10014</v>
      </c>
      <c r="E27" s="301">
        <f t="shared" ref="E27:E30" si="94">SUM(F27:G27)</f>
        <v>4349</v>
      </c>
      <c r="F27" s="185">
        <v>2316</v>
      </c>
      <c r="G27" s="314">
        <v>2033</v>
      </c>
      <c r="H27" s="301">
        <f t="shared" ref="H27:H30" si="95">SUM(I27:J27)</f>
        <v>1963</v>
      </c>
      <c r="I27" s="185">
        <v>1062</v>
      </c>
      <c r="J27" s="314">
        <v>901</v>
      </c>
      <c r="K27" s="301">
        <f t="shared" ref="K27:K30" si="96">SUM(L27:M27)</f>
        <v>1253</v>
      </c>
      <c r="L27" s="185">
        <v>707</v>
      </c>
      <c r="M27" s="314">
        <v>546</v>
      </c>
      <c r="N27" s="301">
        <f t="shared" ref="N27:N30" si="97">SUM(O27:P27)</f>
        <v>1322</v>
      </c>
      <c r="O27" s="185">
        <v>689</v>
      </c>
      <c r="P27" s="309">
        <v>633</v>
      </c>
      <c r="Q27" s="301">
        <f t="shared" ref="Q27:Q30" si="98">SUM(R27:S27)</f>
        <v>4017</v>
      </c>
      <c r="R27" s="185">
        <v>2054</v>
      </c>
      <c r="S27" s="314">
        <v>1963</v>
      </c>
      <c r="T27" s="301">
        <f t="shared" ref="T27:T30" si="99">SUM(U27:V27)</f>
        <v>858</v>
      </c>
      <c r="U27" s="185">
        <v>503</v>
      </c>
      <c r="V27" s="314">
        <v>355</v>
      </c>
      <c r="W27" s="301">
        <f t="shared" ref="W27:W30" si="100">SUM(X27:Y27)</f>
        <v>634</v>
      </c>
      <c r="X27" s="185">
        <v>318</v>
      </c>
      <c r="Y27" s="314">
        <v>316</v>
      </c>
      <c r="Z27" s="301">
        <f t="shared" ref="Z27:Z30" si="101">SUM(AA27:AB27)</f>
        <v>844</v>
      </c>
      <c r="AA27" s="185">
        <v>440</v>
      </c>
      <c r="AB27" s="314">
        <v>404</v>
      </c>
      <c r="AC27" s="301">
        <f t="shared" ref="AC27:AC30" si="102">SUM(AD27:AE27)</f>
        <v>583</v>
      </c>
      <c r="AD27" s="185">
        <v>326</v>
      </c>
      <c r="AE27" s="314">
        <v>257</v>
      </c>
      <c r="AF27" s="301">
        <f t="shared" ref="AF27:AF30" si="103">SUM(AG27:AH27)</f>
        <v>2066</v>
      </c>
      <c r="AG27" s="185">
        <v>1042</v>
      </c>
      <c r="AH27" s="314">
        <v>1024</v>
      </c>
      <c r="AI27" s="301">
        <f t="shared" ref="AI27:AI30" si="104">SUM(AJ27:AK27)</f>
        <v>90</v>
      </c>
      <c r="AJ27" s="185">
        <v>49</v>
      </c>
      <c r="AK27" s="314">
        <v>41</v>
      </c>
      <c r="AL27" s="301">
        <f t="shared" ref="AL27:AL30" si="105">SUM(AM27:AN27)</f>
        <v>197</v>
      </c>
      <c r="AM27" s="185">
        <v>117</v>
      </c>
      <c r="AN27" s="314">
        <v>80</v>
      </c>
      <c r="AO27" s="301">
        <f t="shared" ref="AO27:AO30" si="106">SUM(AP27:AQ27)</f>
        <v>119</v>
      </c>
      <c r="AP27" s="185">
        <v>58</v>
      </c>
      <c r="AQ27" s="309">
        <v>61</v>
      </c>
      <c r="AR27" s="304">
        <f t="shared" ref="AR27:AR30" si="107">SUM(AS27:AT27)</f>
        <v>78</v>
      </c>
      <c r="AS27" s="185">
        <v>40</v>
      </c>
      <c r="AT27" s="314">
        <v>38</v>
      </c>
      <c r="AU27" s="301">
        <f t="shared" ref="AU27:AU30" si="108">SUM(AV27:AW27)</f>
        <v>194</v>
      </c>
      <c r="AV27" s="185">
        <v>101</v>
      </c>
      <c r="AW27" s="309">
        <v>93</v>
      </c>
      <c r="AX27" s="304">
        <f t="shared" ref="AX27:AX30" si="109">SUM(AY27:AZ27)</f>
        <v>233</v>
      </c>
      <c r="AY27" s="185">
        <v>115</v>
      </c>
      <c r="AZ27" s="314">
        <v>118</v>
      </c>
      <c r="BA27" s="301">
        <f t="shared" ref="BA27:BA30" si="110">SUM(BB27:BC27)</f>
        <v>195</v>
      </c>
      <c r="BB27" s="185">
        <v>117</v>
      </c>
      <c r="BC27" s="309">
        <v>78</v>
      </c>
      <c r="BD27" s="304">
        <f t="shared" ref="BD27:BD30" si="111">SUM(BE27:BF27)</f>
        <v>209</v>
      </c>
      <c r="BE27" s="185">
        <v>116</v>
      </c>
      <c r="BF27" s="314">
        <v>93</v>
      </c>
      <c r="BG27" s="301">
        <f t="shared" ref="BG27:BG30" si="112">SUM(BH27:BI27)</f>
        <v>1065</v>
      </c>
      <c r="BH27" s="185">
        <v>561</v>
      </c>
      <c r="BI27" s="309">
        <v>504</v>
      </c>
      <c r="BJ27" s="304">
        <f t="shared" ref="BJ27:BJ30" si="113">SUM(BK27:BL27)</f>
        <v>395</v>
      </c>
      <c r="BK27" s="185">
        <v>201</v>
      </c>
      <c r="BL27" s="314">
        <v>194</v>
      </c>
      <c r="BM27" s="301">
        <f t="shared" ref="BM27:BM30" si="114">SUM(BN27:BO27)</f>
        <v>174</v>
      </c>
      <c r="BN27" s="185">
        <v>84</v>
      </c>
      <c r="BO27" s="309">
        <v>90</v>
      </c>
      <c r="BP27" s="304">
        <f t="shared" ref="BP27:BP30" si="115">SUM(BQ27:BR27)</f>
        <v>382</v>
      </c>
      <c r="BQ27" s="185">
        <v>213</v>
      </c>
      <c r="BR27" s="314">
        <v>169</v>
      </c>
      <c r="BS27" s="301">
        <f t="shared" ref="BS27:BS30" si="116">SUM(BT27:BU27)</f>
        <v>42</v>
      </c>
      <c r="BT27" s="185">
        <v>19</v>
      </c>
      <c r="BU27" s="309">
        <v>23</v>
      </c>
    </row>
    <row r="28" spans="1:73" s="27" customFormat="1" ht="15" customHeight="1">
      <c r="A28" s="319" t="s">
        <v>28</v>
      </c>
      <c r="B28" s="304">
        <f t="shared" si="92"/>
        <v>21820</v>
      </c>
      <c r="C28" s="342">
        <f t="shared" si="93"/>
        <v>11589</v>
      </c>
      <c r="D28" s="359">
        <f t="shared" si="93"/>
        <v>10231</v>
      </c>
      <c r="E28" s="301">
        <f t="shared" si="94"/>
        <v>4509</v>
      </c>
      <c r="F28" s="185">
        <v>2397</v>
      </c>
      <c r="G28" s="314">
        <v>2112</v>
      </c>
      <c r="H28" s="301">
        <f t="shared" si="95"/>
        <v>1978</v>
      </c>
      <c r="I28" s="185">
        <v>1078</v>
      </c>
      <c r="J28" s="314">
        <v>900</v>
      </c>
      <c r="K28" s="301">
        <f t="shared" si="96"/>
        <v>1330</v>
      </c>
      <c r="L28" s="185">
        <v>745</v>
      </c>
      <c r="M28" s="314">
        <v>585</v>
      </c>
      <c r="N28" s="301">
        <f t="shared" si="97"/>
        <v>1332</v>
      </c>
      <c r="O28" s="185">
        <v>702</v>
      </c>
      <c r="P28" s="309">
        <v>630</v>
      </c>
      <c r="Q28" s="301">
        <f t="shared" si="98"/>
        <v>4122</v>
      </c>
      <c r="R28" s="185">
        <v>2117</v>
      </c>
      <c r="S28" s="314">
        <v>2005</v>
      </c>
      <c r="T28" s="301">
        <f t="shared" si="99"/>
        <v>909</v>
      </c>
      <c r="U28" s="185">
        <v>485</v>
      </c>
      <c r="V28" s="314">
        <v>424</v>
      </c>
      <c r="W28" s="301">
        <f t="shared" si="100"/>
        <v>695</v>
      </c>
      <c r="X28" s="185">
        <v>367</v>
      </c>
      <c r="Y28" s="314">
        <v>328</v>
      </c>
      <c r="Z28" s="301">
        <f t="shared" si="101"/>
        <v>760</v>
      </c>
      <c r="AA28" s="185">
        <v>392</v>
      </c>
      <c r="AB28" s="314">
        <v>368</v>
      </c>
      <c r="AC28" s="301">
        <f t="shared" si="102"/>
        <v>565</v>
      </c>
      <c r="AD28" s="185">
        <v>297</v>
      </c>
      <c r="AE28" s="314">
        <v>268</v>
      </c>
      <c r="AF28" s="301">
        <f t="shared" si="103"/>
        <v>2195</v>
      </c>
      <c r="AG28" s="185">
        <v>1141</v>
      </c>
      <c r="AH28" s="314">
        <v>1054</v>
      </c>
      <c r="AI28" s="301">
        <f t="shared" si="104"/>
        <v>91</v>
      </c>
      <c r="AJ28" s="185">
        <v>44</v>
      </c>
      <c r="AK28" s="314">
        <v>47</v>
      </c>
      <c r="AL28" s="301">
        <f t="shared" si="105"/>
        <v>220</v>
      </c>
      <c r="AM28" s="185">
        <v>102</v>
      </c>
      <c r="AN28" s="314">
        <v>118</v>
      </c>
      <c r="AO28" s="301">
        <f t="shared" si="106"/>
        <v>107</v>
      </c>
      <c r="AP28" s="185">
        <v>58</v>
      </c>
      <c r="AQ28" s="309">
        <v>49</v>
      </c>
      <c r="AR28" s="304">
        <f t="shared" si="107"/>
        <v>89</v>
      </c>
      <c r="AS28" s="185">
        <v>44</v>
      </c>
      <c r="AT28" s="314">
        <v>45</v>
      </c>
      <c r="AU28" s="301">
        <f t="shared" si="108"/>
        <v>202</v>
      </c>
      <c r="AV28" s="185">
        <v>102</v>
      </c>
      <c r="AW28" s="309">
        <v>100</v>
      </c>
      <c r="AX28" s="304">
        <f t="shared" si="109"/>
        <v>223</v>
      </c>
      <c r="AY28" s="185">
        <v>121</v>
      </c>
      <c r="AZ28" s="314">
        <v>102</v>
      </c>
      <c r="BA28" s="301">
        <f t="shared" si="110"/>
        <v>191</v>
      </c>
      <c r="BB28" s="185">
        <v>113</v>
      </c>
      <c r="BC28" s="309">
        <v>78</v>
      </c>
      <c r="BD28" s="304">
        <f t="shared" si="111"/>
        <v>227</v>
      </c>
      <c r="BE28" s="185">
        <v>132</v>
      </c>
      <c r="BF28" s="314">
        <v>95</v>
      </c>
      <c r="BG28" s="301">
        <f t="shared" si="112"/>
        <v>1082</v>
      </c>
      <c r="BH28" s="185">
        <v>606</v>
      </c>
      <c r="BI28" s="309">
        <v>476</v>
      </c>
      <c r="BJ28" s="304">
        <f t="shared" si="113"/>
        <v>412</v>
      </c>
      <c r="BK28" s="185">
        <v>223</v>
      </c>
      <c r="BL28" s="314">
        <v>189</v>
      </c>
      <c r="BM28" s="301">
        <f t="shared" si="114"/>
        <v>179</v>
      </c>
      <c r="BN28" s="185">
        <v>94</v>
      </c>
      <c r="BO28" s="309">
        <v>85</v>
      </c>
      <c r="BP28" s="304">
        <f t="shared" si="115"/>
        <v>360</v>
      </c>
      <c r="BQ28" s="185">
        <v>207</v>
      </c>
      <c r="BR28" s="314">
        <v>153</v>
      </c>
      <c r="BS28" s="301">
        <f t="shared" si="116"/>
        <v>42</v>
      </c>
      <c r="BT28" s="185">
        <v>22</v>
      </c>
      <c r="BU28" s="309">
        <v>20</v>
      </c>
    </row>
    <row r="29" spans="1:73" s="27" customFormat="1" ht="15" customHeight="1">
      <c r="A29" s="319" t="s">
        <v>29</v>
      </c>
      <c r="B29" s="304">
        <f t="shared" si="92"/>
        <v>22583</v>
      </c>
      <c r="C29" s="342">
        <f t="shared" si="93"/>
        <v>11989</v>
      </c>
      <c r="D29" s="359">
        <f t="shared" si="93"/>
        <v>10594</v>
      </c>
      <c r="E29" s="301">
        <f t="shared" si="94"/>
        <v>4575</v>
      </c>
      <c r="F29" s="185">
        <v>2427</v>
      </c>
      <c r="G29" s="314">
        <v>2148</v>
      </c>
      <c r="H29" s="301">
        <f t="shared" si="95"/>
        <v>2097</v>
      </c>
      <c r="I29" s="185">
        <v>1106</v>
      </c>
      <c r="J29" s="314">
        <v>991</v>
      </c>
      <c r="K29" s="301">
        <f t="shared" si="96"/>
        <v>1287</v>
      </c>
      <c r="L29" s="185">
        <v>717</v>
      </c>
      <c r="M29" s="314">
        <v>570</v>
      </c>
      <c r="N29" s="301">
        <f t="shared" si="97"/>
        <v>1380</v>
      </c>
      <c r="O29" s="185">
        <v>721</v>
      </c>
      <c r="P29" s="309">
        <v>659</v>
      </c>
      <c r="Q29" s="301">
        <f t="shared" si="98"/>
        <v>4430</v>
      </c>
      <c r="R29" s="185">
        <v>2358</v>
      </c>
      <c r="S29" s="314">
        <v>2072</v>
      </c>
      <c r="T29" s="301">
        <f t="shared" si="99"/>
        <v>877</v>
      </c>
      <c r="U29" s="185">
        <v>469</v>
      </c>
      <c r="V29" s="314">
        <v>408</v>
      </c>
      <c r="W29" s="301">
        <f t="shared" si="100"/>
        <v>682</v>
      </c>
      <c r="X29" s="185">
        <v>374</v>
      </c>
      <c r="Y29" s="314">
        <v>308</v>
      </c>
      <c r="Z29" s="301">
        <f t="shared" si="101"/>
        <v>721</v>
      </c>
      <c r="AA29" s="185">
        <v>385</v>
      </c>
      <c r="AB29" s="314">
        <v>336</v>
      </c>
      <c r="AC29" s="301">
        <f t="shared" si="102"/>
        <v>618</v>
      </c>
      <c r="AD29" s="185">
        <v>323</v>
      </c>
      <c r="AE29" s="314">
        <v>295</v>
      </c>
      <c r="AF29" s="301">
        <f t="shared" si="103"/>
        <v>2416</v>
      </c>
      <c r="AG29" s="185">
        <v>1285</v>
      </c>
      <c r="AH29" s="314">
        <v>1131</v>
      </c>
      <c r="AI29" s="301">
        <f t="shared" si="104"/>
        <v>83</v>
      </c>
      <c r="AJ29" s="185">
        <v>44</v>
      </c>
      <c r="AK29" s="314">
        <v>39</v>
      </c>
      <c r="AL29" s="301">
        <f t="shared" si="105"/>
        <v>229</v>
      </c>
      <c r="AM29" s="185">
        <v>118</v>
      </c>
      <c r="AN29" s="314">
        <v>111</v>
      </c>
      <c r="AO29" s="301">
        <f t="shared" si="106"/>
        <v>146</v>
      </c>
      <c r="AP29" s="185">
        <v>80</v>
      </c>
      <c r="AQ29" s="309">
        <v>66</v>
      </c>
      <c r="AR29" s="304">
        <f t="shared" si="107"/>
        <v>100</v>
      </c>
      <c r="AS29" s="185">
        <v>51</v>
      </c>
      <c r="AT29" s="314">
        <v>49</v>
      </c>
      <c r="AU29" s="301">
        <f t="shared" si="108"/>
        <v>195</v>
      </c>
      <c r="AV29" s="185">
        <v>96</v>
      </c>
      <c r="AW29" s="309">
        <v>99</v>
      </c>
      <c r="AX29" s="304">
        <f t="shared" si="109"/>
        <v>232</v>
      </c>
      <c r="AY29" s="185">
        <v>121</v>
      </c>
      <c r="AZ29" s="314">
        <v>111</v>
      </c>
      <c r="BA29" s="301">
        <f t="shared" si="110"/>
        <v>192</v>
      </c>
      <c r="BB29" s="185">
        <v>102</v>
      </c>
      <c r="BC29" s="309">
        <v>90</v>
      </c>
      <c r="BD29" s="304">
        <f t="shared" si="111"/>
        <v>223</v>
      </c>
      <c r="BE29" s="185">
        <v>127</v>
      </c>
      <c r="BF29" s="314">
        <v>96</v>
      </c>
      <c r="BG29" s="301">
        <f t="shared" si="112"/>
        <v>1131</v>
      </c>
      <c r="BH29" s="185">
        <v>579</v>
      </c>
      <c r="BI29" s="309">
        <v>552</v>
      </c>
      <c r="BJ29" s="304">
        <f t="shared" si="113"/>
        <v>372</v>
      </c>
      <c r="BK29" s="185">
        <v>200</v>
      </c>
      <c r="BL29" s="314">
        <v>172</v>
      </c>
      <c r="BM29" s="301">
        <f t="shared" si="114"/>
        <v>201</v>
      </c>
      <c r="BN29" s="185">
        <v>108</v>
      </c>
      <c r="BO29" s="309">
        <v>93</v>
      </c>
      <c r="BP29" s="304">
        <f t="shared" si="115"/>
        <v>355</v>
      </c>
      <c r="BQ29" s="185">
        <v>176</v>
      </c>
      <c r="BR29" s="314">
        <v>179</v>
      </c>
      <c r="BS29" s="301">
        <f t="shared" si="116"/>
        <v>41</v>
      </c>
      <c r="BT29" s="185">
        <v>22</v>
      </c>
      <c r="BU29" s="309">
        <v>19</v>
      </c>
    </row>
    <row r="30" spans="1:73" s="27" customFormat="1" ht="15" customHeight="1">
      <c r="A30" s="319" t="s">
        <v>30</v>
      </c>
      <c r="B30" s="304">
        <f t="shared" si="92"/>
        <v>22612</v>
      </c>
      <c r="C30" s="342">
        <f t="shared" si="93"/>
        <v>12260</v>
      </c>
      <c r="D30" s="359">
        <f t="shared" si="93"/>
        <v>10352</v>
      </c>
      <c r="E30" s="301">
        <f t="shared" si="94"/>
        <v>4419</v>
      </c>
      <c r="F30" s="185">
        <v>2416</v>
      </c>
      <c r="G30" s="314">
        <v>2003</v>
      </c>
      <c r="H30" s="301">
        <f t="shared" si="95"/>
        <v>2110</v>
      </c>
      <c r="I30" s="185">
        <v>1137</v>
      </c>
      <c r="J30" s="314">
        <v>973</v>
      </c>
      <c r="K30" s="301">
        <f t="shared" si="96"/>
        <v>1233</v>
      </c>
      <c r="L30" s="185">
        <v>677</v>
      </c>
      <c r="M30" s="314">
        <v>556</v>
      </c>
      <c r="N30" s="301">
        <f t="shared" si="97"/>
        <v>1446</v>
      </c>
      <c r="O30" s="185">
        <v>773</v>
      </c>
      <c r="P30" s="309">
        <v>673</v>
      </c>
      <c r="Q30" s="301">
        <f t="shared" si="98"/>
        <v>4189</v>
      </c>
      <c r="R30" s="185">
        <v>2243</v>
      </c>
      <c r="S30" s="314">
        <v>1946</v>
      </c>
      <c r="T30" s="301">
        <f t="shared" si="99"/>
        <v>835</v>
      </c>
      <c r="U30" s="185">
        <v>455</v>
      </c>
      <c r="V30" s="314">
        <v>380</v>
      </c>
      <c r="W30" s="301">
        <f t="shared" si="100"/>
        <v>691</v>
      </c>
      <c r="X30" s="185">
        <v>404</v>
      </c>
      <c r="Y30" s="314">
        <v>287</v>
      </c>
      <c r="Z30" s="301">
        <f t="shared" si="101"/>
        <v>794</v>
      </c>
      <c r="AA30" s="185">
        <v>442</v>
      </c>
      <c r="AB30" s="314">
        <v>352</v>
      </c>
      <c r="AC30" s="301">
        <f t="shared" si="102"/>
        <v>668</v>
      </c>
      <c r="AD30" s="185">
        <v>350</v>
      </c>
      <c r="AE30" s="314">
        <v>318</v>
      </c>
      <c r="AF30" s="301">
        <f t="shared" si="103"/>
        <v>2600</v>
      </c>
      <c r="AG30" s="185">
        <v>1358</v>
      </c>
      <c r="AH30" s="314">
        <v>1242</v>
      </c>
      <c r="AI30" s="301">
        <f t="shared" si="104"/>
        <v>105</v>
      </c>
      <c r="AJ30" s="185">
        <v>59</v>
      </c>
      <c r="AK30" s="314">
        <v>46</v>
      </c>
      <c r="AL30" s="301">
        <f t="shared" si="105"/>
        <v>251</v>
      </c>
      <c r="AM30" s="185">
        <v>143</v>
      </c>
      <c r="AN30" s="314">
        <v>108</v>
      </c>
      <c r="AO30" s="301">
        <f t="shared" si="106"/>
        <v>123</v>
      </c>
      <c r="AP30" s="185">
        <v>64</v>
      </c>
      <c r="AQ30" s="309">
        <v>59</v>
      </c>
      <c r="AR30" s="304">
        <f t="shared" si="107"/>
        <v>98</v>
      </c>
      <c r="AS30" s="185">
        <v>50</v>
      </c>
      <c r="AT30" s="314">
        <v>48</v>
      </c>
      <c r="AU30" s="301">
        <f t="shared" si="108"/>
        <v>221</v>
      </c>
      <c r="AV30" s="185">
        <v>128</v>
      </c>
      <c r="AW30" s="309">
        <v>93</v>
      </c>
      <c r="AX30" s="304">
        <f t="shared" si="109"/>
        <v>226</v>
      </c>
      <c r="AY30" s="185">
        <v>121</v>
      </c>
      <c r="AZ30" s="314">
        <v>105</v>
      </c>
      <c r="BA30" s="301">
        <f t="shared" si="110"/>
        <v>208</v>
      </c>
      <c r="BB30" s="185">
        <v>107</v>
      </c>
      <c r="BC30" s="309">
        <v>101</v>
      </c>
      <c r="BD30" s="304">
        <f t="shared" si="111"/>
        <v>239</v>
      </c>
      <c r="BE30" s="185">
        <v>133</v>
      </c>
      <c r="BF30" s="314">
        <v>106</v>
      </c>
      <c r="BG30" s="301">
        <f t="shared" si="112"/>
        <v>1123</v>
      </c>
      <c r="BH30" s="185">
        <v>615</v>
      </c>
      <c r="BI30" s="309">
        <v>508</v>
      </c>
      <c r="BJ30" s="304">
        <f t="shared" si="113"/>
        <v>385</v>
      </c>
      <c r="BK30" s="185">
        <v>225</v>
      </c>
      <c r="BL30" s="314">
        <v>160</v>
      </c>
      <c r="BM30" s="301">
        <f t="shared" si="114"/>
        <v>194</v>
      </c>
      <c r="BN30" s="185">
        <v>122</v>
      </c>
      <c r="BO30" s="309">
        <v>72</v>
      </c>
      <c r="BP30" s="304">
        <f t="shared" si="115"/>
        <v>402</v>
      </c>
      <c r="BQ30" s="185">
        <v>210</v>
      </c>
      <c r="BR30" s="314">
        <v>192</v>
      </c>
      <c r="BS30" s="301">
        <f t="shared" si="116"/>
        <v>52</v>
      </c>
      <c r="BT30" s="185">
        <v>28</v>
      </c>
      <c r="BU30" s="309">
        <v>24</v>
      </c>
    </row>
    <row r="31" spans="1:73" s="2" customFormat="1" ht="15" customHeight="1">
      <c r="A31" s="356" t="s">
        <v>6</v>
      </c>
      <c r="B31" s="358">
        <f>IF(SUM(E31,H31,K31,N31,Q31,T31,W31,Z31,AC31,AF31,AI31,AL31,AO31,AR31,AU31,AX31,BA31,BD31,BG31,BJ31,BM31,BP31,BS31)=SUM(B32:B36),SUM(B32:B36),"err")</f>
        <v>135182</v>
      </c>
      <c r="C31" s="358">
        <f>IF(SUM(F31,I31,L31,O31,R31,U31,X31,AA31,AD31,AG31,AJ31,AM31,AP31,AS31,AV31,AY31,BB31,BE31,BH31,BK31,BN31,BQ31,BT31)=SUM(C32:C36),SUM(C32:C36),"err")</f>
        <v>76092</v>
      </c>
      <c r="D31" s="358">
        <f>IF(SUM(G31,J31,M31,P31,S31,V31,Y31,AB31,AE31,AH31,AK31,AN31,AQ31,AT31,AW31,AZ31,BC31,BF31,BI31,BL31,BO31,BR31,BU31)=SUM(D32:D36),SUM(D32:D36),"err")</f>
        <v>59090</v>
      </c>
      <c r="E31" s="365">
        <f>IF(SUM(E32:E36)=SUM(F31:G31),SUM(F31:G31),"ERR!")</f>
        <v>27159</v>
      </c>
      <c r="F31" s="341">
        <f>SUM(F32:F36)</f>
        <v>15456</v>
      </c>
      <c r="G31" s="360">
        <f>SUM(G32:G36)</f>
        <v>11703</v>
      </c>
      <c r="H31" s="365">
        <f>IF(SUM(H32:H36)=SUM(I31:J31),SUM(I31:J31),"ERR!")</f>
        <v>12818</v>
      </c>
      <c r="I31" s="341">
        <f>SUM(I32:I36)</f>
        <v>7162</v>
      </c>
      <c r="J31" s="360">
        <f>SUM(J32:J36)</f>
        <v>5656</v>
      </c>
      <c r="K31" s="365">
        <f>IF(SUM(K32:K36)=SUM(L31:M31),SUM(L31:M31),"ERR!")</f>
        <v>6891</v>
      </c>
      <c r="L31" s="341">
        <f>SUM(L32:L36)</f>
        <v>3798</v>
      </c>
      <c r="M31" s="360">
        <f>SUM(M32:M36)</f>
        <v>3093</v>
      </c>
      <c r="N31" s="365">
        <f>IF(SUM(N32:N36)=SUM(O31:P31),SUM(O31:P31),"ERR!")</f>
        <v>7957</v>
      </c>
      <c r="O31" s="341">
        <f>SUM(O32:O36)</f>
        <v>4287</v>
      </c>
      <c r="P31" s="343">
        <f>SUM(P32:P36)</f>
        <v>3670</v>
      </c>
      <c r="Q31" s="365">
        <f>IF(SUM(Q32:Q36)=SUM(R31:S31),SUM(R31:S31),"ERR!")</f>
        <v>25267</v>
      </c>
      <c r="R31" s="341">
        <f>SUM(R32:R36)</f>
        <v>14397</v>
      </c>
      <c r="S31" s="360">
        <f>SUM(S32:S36)</f>
        <v>10870</v>
      </c>
      <c r="T31" s="365">
        <f>IF(SUM(T32:T36)=SUM(U31:V31),SUM(U31:V31),"ERR!")</f>
        <v>5045</v>
      </c>
      <c r="U31" s="341">
        <f>SUM(U32:U36)</f>
        <v>2886</v>
      </c>
      <c r="V31" s="360">
        <f>SUM(V32:V36)</f>
        <v>2159</v>
      </c>
      <c r="W31" s="365">
        <f>IF(SUM(W32:W36)=SUM(X31:Y31),SUM(X31:Y31),"ERR!")</f>
        <v>4726</v>
      </c>
      <c r="X31" s="341">
        <f>SUM(X32:X36)</f>
        <v>2818</v>
      </c>
      <c r="Y31" s="360">
        <f>SUM(Y32:Y36)</f>
        <v>1908</v>
      </c>
      <c r="Z31" s="365">
        <f>IF(SUM(Z32:Z36)=SUM(AA31:AB31),SUM(AA31:AB31),"ERR!")</f>
        <v>4330</v>
      </c>
      <c r="AA31" s="341">
        <f>SUM(AA32:AA36)</f>
        <v>2478</v>
      </c>
      <c r="AB31" s="360">
        <f>SUM(AB32:AB36)</f>
        <v>1852</v>
      </c>
      <c r="AC31" s="365">
        <f>IF(SUM(AC32:AC36)=SUM(AD31:AE31),SUM(AD31:AE31),"ERR!")</f>
        <v>3582</v>
      </c>
      <c r="AD31" s="341">
        <f>SUM(AD32:AD36)</f>
        <v>1979</v>
      </c>
      <c r="AE31" s="360">
        <f>SUM(AE32:AE36)</f>
        <v>1603</v>
      </c>
      <c r="AF31" s="365">
        <f>IF(SUM(AF32:AF36)=SUM(AG31:AH31),SUM(AG31:AH31),"ERR!")</f>
        <v>17808</v>
      </c>
      <c r="AG31" s="341">
        <f>SUM(AG32:AG36)</f>
        <v>9429</v>
      </c>
      <c r="AH31" s="360">
        <f>SUM(AH32:AH36)</f>
        <v>8379</v>
      </c>
      <c r="AI31" s="365">
        <f>IF(SUM(AI32:AI36)=SUM(AJ31:AK31),SUM(AJ31:AK31),"ERR!")</f>
        <v>654</v>
      </c>
      <c r="AJ31" s="341">
        <f>SUM(AJ32:AJ36)</f>
        <v>383</v>
      </c>
      <c r="AK31" s="360">
        <f>SUM(AK32:AK36)</f>
        <v>271</v>
      </c>
      <c r="AL31" s="365">
        <f>IF(SUM(AL32:AL36)=SUM(AM31:AN31),SUM(AM31:AN31),"ERR!")</f>
        <v>1366</v>
      </c>
      <c r="AM31" s="341">
        <f>SUM(AM32:AM36)</f>
        <v>789</v>
      </c>
      <c r="AN31" s="360">
        <f>SUM(AN32:AN36)</f>
        <v>577</v>
      </c>
      <c r="AO31" s="365">
        <f>IF(SUM(AO32:AO36)=SUM(AP31:AQ31),SUM(AP31:AQ31),"ERR!")</f>
        <v>742</v>
      </c>
      <c r="AP31" s="341">
        <f>SUM(AP32:AP36)</f>
        <v>418</v>
      </c>
      <c r="AQ31" s="343">
        <f>SUM(AQ32:AQ36)</f>
        <v>324</v>
      </c>
      <c r="AR31" s="353">
        <f>IF(SUM(AR32:AR36)=SUM(AS31:AT31),SUM(AS31:AT31),"ERR!")</f>
        <v>539</v>
      </c>
      <c r="AS31" s="341">
        <f>SUM(AS32:AS36)</f>
        <v>320</v>
      </c>
      <c r="AT31" s="360">
        <f>SUM(AT32:AT36)</f>
        <v>219</v>
      </c>
      <c r="AU31" s="365">
        <f>IF(SUM(AU32:AU36)=SUM(AV31:AW31),SUM(AV31:AW31),"ERR!")</f>
        <v>1103</v>
      </c>
      <c r="AV31" s="341">
        <f>SUM(AV32:AV36)</f>
        <v>628</v>
      </c>
      <c r="AW31" s="343">
        <f>SUM(AW32:AW36)</f>
        <v>475</v>
      </c>
      <c r="AX31" s="353">
        <f>IF(SUM(AX32:AX36)=SUM(AY31:AZ31),SUM(AY31:AZ31),"ERR!")</f>
        <v>1296</v>
      </c>
      <c r="AY31" s="341">
        <f>SUM(AY32:AY36)</f>
        <v>764</v>
      </c>
      <c r="AZ31" s="360">
        <f>SUM(AZ32:AZ36)</f>
        <v>532</v>
      </c>
      <c r="BA31" s="365">
        <f>IF(SUM(BA32:BA36)=SUM(BB31:BC31),SUM(BB31:BC31),"ERR!")</f>
        <v>1200</v>
      </c>
      <c r="BB31" s="341">
        <f>SUM(BB32:BB36)</f>
        <v>700</v>
      </c>
      <c r="BC31" s="343">
        <f>SUM(BC32:BC36)</f>
        <v>500</v>
      </c>
      <c r="BD31" s="353">
        <f>IF(SUM(BD32:BD36)=SUM(BE31:BF31),SUM(BE31:BF31),"ERR!")</f>
        <v>1479</v>
      </c>
      <c r="BE31" s="349">
        <f t="shared" ref="BE31:BF31" si="117">SUM(BE32:BE36)</f>
        <v>879</v>
      </c>
      <c r="BF31" s="362">
        <f t="shared" si="117"/>
        <v>600</v>
      </c>
      <c r="BG31" s="365">
        <f>IF(SUM(BG32:BG36)=SUM(BH31:BI31),SUM(BH31:BI31),"ERR!")</f>
        <v>5795</v>
      </c>
      <c r="BH31" s="349">
        <f t="shared" ref="BH31:BI31" si="118">SUM(BH32:BH36)</f>
        <v>3401</v>
      </c>
      <c r="BI31" s="350">
        <f t="shared" si="118"/>
        <v>2394</v>
      </c>
      <c r="BJ31" s="353">
        <f>IF(SUM(BJ32:BJ36)=SUM(BK31:BL31),SUM(BK31:BL31),"ERR!")</f>
        <v>1963</v>
      </c>
      <c r="BK31" s="349">
        <f t="shared" ref="BK31:BL31" si="119">SUM(BK32:BK36)</f>
        <v>1118</v>
      </c>
      <c r="BL31" s="362">
        <f t="shared" si="119"/>
        <v>845</v>
      </c>
      <c r="BM31" s="365">
        <f>IF(SUM(BM32:BM36)=SUM(BN31:BO31),SUM(BN31:BO31),"ERR!")</f>
        <v>952</v>
      </c>
      <c r="BN31" s="349">
        <f t="shared" ref="BN31:BO31" si="120">SUM(BN32:BN36)</f>
        <v>570</v>
      </c>
      <c r="BO31" s="350">
        <f t="shared" si="120"/>
        <v>382</v>
      </c>
      <c r="BP31" s="353">
        <f>IF(SUM(BP32:BP36)=SUM(BQ31:BR31),SUM(BQ31:BR31),"ERR!")</f>
        <v>2129</v>
      </c>
      <c r="BQ31" s="349">
        <f t="shared" ref="BQ31:BR31" si="121">SUM(BQ32:BQ36)</f>
        <v>1207</v>
      </c>
      <c r="BR31" s="362">
        <f t="shared" si="121"/>
        <v>922</v>
      </c>
      <c r="BS31" s="365">
        <f>IF(SUM(BS32:BS36)=SUM(BT31:BU31),SUM(BT31:BU31),"ERR!")</f>
        <v>381</v>
      </c>
      <c r="BT31" s="349">
        <f t="shared" ref="BT31:BU31" si="122">SUM(BT32:BT36)</f>
        <v>225</v>
      </c>
      <c r="BU31" s="350">
        <f t="shared" si="122"/>
        <v>156</v>
      </c>
    </row>
    <row r="32" spans="1:73" s="27" customFormat="1" ht="15" customHeight="1">
      <c r="A32" s="319" t="s">
        <v>99</v>
      </c>
      <c r="B32" s="304">
        <f>SUM(C32:D32)</f>
        <v>25203</v>
      </c>
      <c r="C32" s="342">
        <f>SUM(F32,I32,L32,O32,R32,U32,X32,AA32,AD32,AG32,AJ32,AM32,AP32,AS32,AV32,AY32,BB32,BE32,BH32,BK32,BN32,BQ32,BT32)</f>
        <v>13832</v>
      </c>
      <c r="D32" s="359">
        <f>SUM(G32,J32,M32,P32,S32,V32,Y32,AB32,AE32,AH32,AK32,AN32,AQ32,AT32,AW32,AZ32,BC32,BF32,BI32,BL32,BO32,BR32,BU32)</f>
        <v>11371</v>
      </c>
      <c r="E32" s="301">
        <f>SUM(F32:G32)</f>
        <v>4981</v>
      </c>
      <c r="F32" s="185">
        <v>2840</v>
      </c>
      <c r="G32" s="314">
        <v>2141</v>
      </c>
      <c r="H32" s="301">
        <f>SUM(I32:J32)</f>
        <v>2429</v>
      </c>
      <c r="I32" s="185">
        <v>1320</v>
      </c>
      <c r="J32" s="314">
        <v>1109</v>
      </c>
      <c r="K32" s="301">
        <f>SUM(L32:M32)</f>
        <v>1320</v>
      </c>
      <c r="L32" s="185">
        <v>686</v>
      </c>
      <c r="M32" s="314">
        <v>634</v>
      </c>
      <c r="N32" s="301">
        <f>SUM(O32:P32)</f>
        <v>1524</v>
      </c>
      <c r="O32" s="185">
        <v>800</v>
      </c>
      <c r="P32" s="309">
        <v>724</v>
      </c>
      <c r="Q32" s="301">
        <f>SUM(R32:S32)</f>
        <v>4644</v>
      </c>
      <c r="R32" s="185">
        <v>2555</v>
      </c>
      <c r="S32" s="314">
        <v>2089</v>
      </c>
      <c r="T32" s="301">
        <f>SUM(U32:V32)</f>
        <v>1012</v>
      </c>
      <c r="U32" s="185">
        <v>541</v>
      </c>
      <c r="V32" s="314">
        <v>471</v>
      </c>
      <c r="W32" s="301">
        <f>SUM(X32:Y32)</f>
        <v>854</v>
      </c>
      <c r="X32" s="185">
        <v>516</v>
      </c>
      <c r="Y32" s="314">
        <v>338</v>
      </c>
      <c r="Z32" s="301">
        <f>SUM(AA32:AB32)</f>
        <v>835</v>
      </c>
      <c r="AA32" s="185">
        <v>446</v>
      </c>
      <c r="AB32" s="314">
        <v>389</v>
      </c>
      <c r="AC32" s="301">
        <f>SUM(AD32:AE32)</f>
        <v>728</v>
      </c>
      <c r="AD32" s="185">
        <v>380</v>
      </c>
      <c r="AE32" s="314">
        <v>348</v>
      </c>
      <c r="AF32" s="301">
        <f>SUM(AG32:AH32)</f>
        <v>2978</v>
      </c>
      <c r="AG32" s="185">
        <v>1525</v>
      </c>
      <c r="AH32" s="314">
        <v>1453</v>
      </c>
      <c r="AI32" s="301">
        <f>SUM(AJ32:AK32)</f>
        <v>125</v>
      </c>
      <c r="AJ32" s="185">
        <v>69</v>
      </c>
      <c r="AK32" s="314">
        <v>56</v>
      </c>
      <c r="AL32" s="301">
        <f>SUM(AM32:AN32)</f>
        <v>262</v>
      </c>
      <c r="AM32" s="185">
        <v>137</v>
      </c>
      <c r="AN32" s="314">
        <v>125</v>
      </c>
      <c r="AO32" s="301">
        <f>SUM(AP32:AQ32)</f>
        <v>153</v>
      </c>
      <c r="AP32" s="185">
        <v>81</v>
      </c>
      <c r="AQ32" s="309">
        <v>72</v>
      </c>
      <c r="AR32" s="304">
        <f>SUM(AS32:AT32)</f>
        <v>97</v>
      </c>
      <c r="AS32" s="185">
        <v>54</v>
      </c>
      <c r="AT32" s="314">
        <v>43</v>
      </c>
      <c r="AU32" s="301">
        <f>SUM(AV32:AW32)</f>
        <v>214</v>
      </c>
      <c r="AV32" s="185">
        <v>122</v>
      </c>
      <c r="AW32" s="309">
        <v>92</v>
      </c>
      <c r="AX32" s="304">
        <f>SUM(AY32:AZ32)</f>
        <v>239</v>
      </c>
      <c r="AY32" s="185">
        <v>135</v>
      </c>
      <c r="AZ32" s="314">
        <v>104</v>
      </c>
      <c r="BA32" s="301">
        <f>SUM(BB32:BC32)</f>
        <v>222</v>
      </c>
      <c r="BB32" s="185">
        <v>126</v>
      </c>
      <c r="BC32" s="309">
        <v>96</v>
      </c>
      <c r="BD32" s="304">
        <f>SUM(BE32:BF32)</f>
        <v>250</v>
      </c>
      <c r="BE32" s="185">
        <v>148</v>
      </c>
      <c r="BF32" s="314">
        <v>102</v>
      </c>
      <c r="BG32" s="301">
        <f>SUM(BH32:BI32)</f>
        <v>1212</v>
      </c>
      <c r="BH32" s="185">
        <v>713</v>
      </c>
      <c r="BI32" s="309">
        <v>499</v>
      </c>
      <c r="BJ32" s="304">
        <f>SUM(BK32:BL32)</f>
        <v>420</v>
      </c>
      <c r="BK32" s="185">
        <v>247</v>
      </c>
      <c r="BL32" s="314">
        <v>173</v>
      </c>
      <c r="BM32" s="301">
        <f>SUM(BN32:BO32)</f>
        <v>212</v>
      </c>
      <c r="BN32" s="185">
        <v>127</v>
      </c>
      <c r="BO32" s="309">
        <v>85</v>
      </c>
      <c r="BP32" s="304">
        <f>SUM(BQ32:BR32)</f>
        <v>432</v>
      </c>
      <c r="BQ32" s="185">
        <v>229</v>
      </c>
      <c r="BR32" s="314">
        <v>203</v>
      </c>
      <c r="BS32" s="301">
        <f>SUM(BT32:BU32)</f>
        <v>60</v>
      </c>
      <c r="BT32" s="185">
        <v>35</v>
      </c>
      <c r="BU32" s="309">
        <v>25</v>
      </c>
    </row>
    <row r="33" spans="1:73" s="27" customFormat="1" ht="15" customHeight="1">
      <c r="A33" s="319" t="s">
        <v>31</v>
      </c>
      <c r="B33" s="304">
        <f t="shared" ref="B33:B36" si="123">SUM(C33:D33)</f>
        <v>28532</v>
      </c>
      <c r="C33" s="342">
        <f t="shared" ref="C33:D36" si="124">SUM(F33,I33,L33,O33,R33,U33,X33,AA33,AD33,AG33,AJ33,AM33,AP33,AS33,AV33,AY33,BB33,BE33,BH33,BK33,BN33,BQ33,BT33)</f>
        <v>15981</v>
      </c>
      <c r="D33" s="359">
        <f t="shared" si="124"/>
        <v>12551</v>
      </c>
      <c r="E33" s="301">
        <f t="shared" ref="E33:E36" si="125">SUM(F33:G33)</f>
        <v>5640</v>
      </c>
      <c r="F33" s="185">
        <v>3227</v>
      </c>
      <c r="G33" s="314">
        <v>2413</v>
      </c>
      <c r="H33" s="301">
        <f t="shared" ref="H33:H36" si="126">SUM(I33:J33)</f>
        <v>2739</v>
      </c>
      <c r="I33" s="185">
        <v>1483</v>
      </c>
      <c r="J33" s="314">
        <v>1256</v>
      </c>
      <c r="K33" s="301">
        <f t="shared" ref="K33:K36" si="127">SUM(L33:M33)</f>
        <v>1447</v>
      </c>
      <c r="L33" s="185">
        <v>779</v>
      </c>
      <c r="M33" s="314">
        <v>668</v>
      </c>
      <c r="N33" s="301">
        <f t="shared" ref="N33:N36" si="128">SUM(O33:P33)</f>
        <v>1662</v>
      </c>
      <c r="O33" s="185">
        <v>909</v>
      </c>
      <c r="P33" s="309">
        <v>753</v>
      </c>
      <c r="Q33" s="301">
        <f t="shared" ref="Q33:Q36" si="129">SUM(R33:S33)</f>
        <v>5303</v>
      </c>
      <c r="R33" s="185">
        <v>3047</v>
      </c>
      <c r="S33" s="314">
        <v>2256</v>
      </c>
      <c r="T33" s="301">
        <f t="shared" ref="T33:T36" si="130">SUM(U33:V33)</f>
        <v>1104</v>
      </c>
      <c r="U33" s="185">
        <v>611</v>
      </c>
      <c r="V33" s="314">
        <v>493</v>
      </c>
      <c r="W33" s="301">
        <f t="shared" ref="W33:W36" si="131">SUM(X33:Y33)</f>
        <v>989</v>
      </c>
      <c r="X33" s="185">
        <v>606</v>
      </c>
      <c r="Y33" s="314">
        <v>383</v>
      </c>
      <c r="Z33" s="301">
        <f t="shared" ref="Z33:Z36" si="132">SUM(AA33:AB33)</f>
        <v>991</v>
      </c>
      <c r="AA33" s="185">
        <v>581</v>
      </c>
      <c r="AB33" s="314">
        <v>410</v>
      </c>
      <c r="AC33" s="301">
        <f t="shared" ref="AC33:AC36" si="133">SUM(AD33:AE33)</f>
        <v>823</v>
      </c>
      <c r="AD33" s="185">
        <v>434</v>
      </c>
      <c r="AE33" s="314">
        <v>389</v>
      </c>
      <c r="AF33" s="301">
        <f t="shared" ref="AF33:AF36" si="134">SUM(AG33:AH33)</f>
        <v>3686</v>
      </c>
      <c r="AG33" s="185">
        <v>1895</v>
      </c>
      <c r="AH33" s="314">
        <v>1791</v>
      </c>
      <c r="AI33" s="301">
        <f t="shared" ref="AI33:AI36" si="135">SUM(AJ33:AK33)</f>
        <v>113</v>
      </c>
      <c r="AJ33" s="185">
        <v>69</v>
      </c>
      <c r="AK33" s="314">
        <v>44</v>
      </c>
      <c r="AL33" s="301">
        <f t="shared" ref="AL33:AL36" si="136">SUM(AM33:AN33)</f>
        <v>296</v>
      </c>
      <c r="AM33" s="185">
        <v>167</v>
      </c>
      <c r="AN33" s="314">
        <v>129</v>
      </c>
      <c r="AO33" s="301">
        <f t="shared" ref="AO33:AO36" si="137">SUM(AP33:AQ33)</f>
        <v>146</v>
      </c>
      <c r="AP33" s="185">
        <v>82</v>
      </c>
      <c r="AQ33" s="309">
        <v>64</v>
      </c>
      <c r="AR33" s="304">
        <f t="shared" ref="AR33:AR36" si="138">SUM(AS33:AT33)</f>
        <v>123</v>
      </c>
      <c r="AS33" s="185">
        <v>68</v>
      </c>
      <c r="AT33" s="314">
        <v>55</v>
      </c>
      <c r="AU33" s="301">
        <f t="shared" ref="AU33:AU36" si="139">SUM(AV33:AW33)</f>
        <v>223</v>
      </c>
      <c r="AV33" s="185">
        <v>131</v>
      </c>
      <c r="AW33" s="309">
        <v>92</v>
      </c>
      <c r="AX33" s="304">
        <f t="shared" ref="AX33:AX36" si="140">SUM(AY33:AZ33)</f>
        <v>281</v>
      </c>
      <c r="AY33" s="185">
        <v>154</v>
      </c>
      <c r="AZ33" s="314">
        <v>127</v>
      </c>
      <c r="BA33" s="301">
        <f t="shared" ref="BA33:BA36" si="141">SUM(BB33:BC33)</f>
        <v>243</v>
      </c>
      <c r="BB33" s="185">
        <v>151</v>
      </c>
      <c r="BC33" s="309">
        <v>92</v>
      </c>
      <c r="BD33" s="304">
        <f t="shared" ref="BD33:BD36" si="142">SUM(BE33:BF33)</f>
        <v>325</v>
      </c>
      <c r="BE33" s="185">
        <v>193</v>
      </c>
      <c r="BF33" s="314">
        <v>132</v>
      </c>
      <c r="BG33" s="301">
        <f t="shared" ref="BG33:BG36" si="143">SUM(BH33:BI33)</f>
        <v>1228</v>
      </c>
      <c r="BH33" s="185">
        <v>705</v>
      </c>
      <c r="BI33" s="309">
        <v>523</v>
      </c>
      <c r="BJ33" s="304">
        <f t="shared" ref="BJ33:BJ36" si="144">SUM(BK33:BL33)</f>
        <v>422</v>
      </c>
      <c r="BK33" s="185">
        <v>249</v>
      </c>
      <c r="BL33" s="314">
        <v>173</v>
      </c>
      <c r="BM33" s="301">
        <f t="shared" ref="BM33:BM36" si="145">SUM(BN33:BO33)</f>
        <v>218</v>
      </c>
      <c r="BN33" s="185">
        <v>128</v>
      </c>
      <c r="BO33" s="309">
        <v>90</v>
      </c>
      <c r="BP33" s="304">
        <f t="shared" ref="BP33:BP36" si="146">SUM(BQ33:BR33)</f>
        <v>445</v>
      </c>
      <c r="BQ33" s="185">
        <v>269</v>
      </c>
      <c r="BR33" s="314">
        <v>176</v>
      </c>
      <c r="BS33" s="301">
        <f t="shared" ref="BS33:BS36" si="147">SUM(BT33:BU33)</f>
        <v>85</v>
      </c>
      <c r="BT33" s="185">
        <v>43</v>
      </c>
      <c r="BU33" s="309">
        <v>42</v>
      </c>
    </row>
    <row r="34" spans="1:73" s="27" customFormat="1" ht="15" customHeight="1">
      <c r="A34" s="319" t="s">
        <v>32</v>
      </c>
      <c r="B34" s="304">
        <f t="shared" si="123"/>
        <v>27899</v>
      </c>
      <c r="C34" s="342">
        <f t="shared" si="124"/>
        <v>15675</v>
      </c>
      <c r="D34" s="359">
        <f t="shared" si="124"/>
        <v>12224</v>
      </c>
      <c r="E34" s="301">
        <f t="shared" si="125"/>
        <v>5676</v>
      </c>
      <c r="F34" s="185">
        <v>3184</v>
      </c>
      <c r="G34" s="314">
        <v>2492</v>
      </c>
      <c r="H34" s="301">
        <f t="shared" si="126"/>
        <v>2629</v>
      </c>
      <c r="I34" s="185">
        <v>1482</v>
      </c>
      <c r="J34" s="314">
        <v>1147</v>
      </c>
      <c r="K34" s="301">
        <f t="shared" si="127"/>
        <v>1429</v>
      </c>
      <c r="L34" s="185">
        <v>814</v>
      </c>
      <c r="M34" s="314">
        <v>615</v>
      </c>
      <c r="N34" s="301">
        <f t="shared" si="128"/>
        <v>1624</v>
      </c>
      <c r="O34" s="185">
        <v>881</v>
      </c>
      <c r="P34" s="309">
        <v>743</v>
      </c>
      <c r="Q34" s="301">
        <f t="shared" si="129"/>
        <v>5198</v>
      </c>
      <c r="R34" s="185">
        <v>2952</v>
      </c>
      <c r="S34" s="314">
        <v>2246</v>
      </c>
      <c r="T34" s="301">
        <f t="shared" si="130"/>
        <v>1020</v>
      </c>
      <c r="U34" s="185">
        <v>594</v>
      </c>
      <c r="V34" s="314">
        <v>426</v>
      </c>
      <c r="W34" s="301">
        <f t="shared" si="131"/>
        <v>995</v>
      </c>
      <c r="X34" s="185">
        <v>609</v>
      </c>
      <c r="Y34" s="314">
        <v>386</v>
      </c>
      <c r="Z34" s="301">
        <f t="shared" si="132"/>
        <v>887</v>
      </c>
      <c r="AA34" s="185">
        <v>497</v>
      </c>
      <c r="AB34" s="314">
        <v>390</v>
      </c>
      <c r="AC34" s="301">
        <f t="shared" si="133"/>
        <v>725</v>
      </c>
      <c r="AD34" s="185">
        <v>402</v>
      </c>
      <c r="AE34" s="314">
        <v>323</v>
      </c>
      <c r="AF34" s="301">
        <f t="shared" si="134"/>
        <v>3691</v>
      </c>
      <c r="AG34" s="344">
        <v>1943</v>
      </c>
      <c r="AH34" s="314">
        <v>1748</v>
      </c>
      <c r="AI34" s="301">
        <f t="shared" si="135"/>
        <v>138</v>
      </c>
      <c r="AJ34" s="185">
        <v>82</v>
      </c>
      <c r="AK34" s="314">
        <v>56</v>
      </c>
      <c r="AL34" s="301">
        <f t="shared" si="136"/>
        <v>266</v>
      </c>
      <c r="AM34" s="185">
        <v>155</v>
      </c>
      <c r="AN34" s="314">
        <v>111</v>
      </c>
      <c r="AO34" s="301">
        <f t="shared" si="137"/>
        <v>152</v>
      </c>
      <c r="AP34" s="185">
        <v>87</v>
      </c>
      <c r="AQ34" s="309">
        <v>65</v>
      </c>
      <c r="AR34" s="304">
        <f t="shared" si="138"/>
        <v>119</v>
      </c>
      <c r="AS34" s="185">
        <v>71</v>
      </c>
      <c r="AT34" s="314">
        <v>48</v>
      </c>
      <c r="AU34" s="301">
        <f t="shared" si="139"/>
        <v>248</v>
      </c>
      <c r="AV34" s="185">
        <v>138</v>
      </c>
      <c r="AW34" s="309">
        <v>110</v>
      </c>
      <c r="AX34" s="304">
        <f t="shared" si="140"/>
        <v>291</v>
      </c>
      <c r="AY34" s="185">
        <v>180</v>
      </c>
      <c r="AZ34" s="314">
        <v>111</v>
      </c>
      <c r="BA34" s="301">
        <f t="shared" si="141"/>
        <v>235</v>
      </c>
      <c r="BB34" s="185">
        <v>138</v>
      </c>
      <c r="BC34" s="309">
        <v>97</v>
      </c>
      <c r="BD34" s="304">
        <f t="shared" si="142"/>
        <v>305</v>
      </c>
      <c r="BE34" s="185">
        <v>179</v>
      </c>
      <c r="BF34" s="314">
        <v>126</v>
      </c>
      <c r="BG34" s="301">
        <f t="shared" si="143"/>
        <v>1211</v>
      </c>
      <c r="BH34" s="185">
        <v>712</v>
      </c>
      <c r="BI34" s="309">
        <v>499</v>
      </c>
      <c r="BJ34" s="304">
        <f t="shared" si="144"/>
        <v>388</v>
      </c>
      <c r="BK34" s="185">
        <v>211</v>
      </c>
      <c r="BL34" s="314">
        <v>177</v>
      </c>
      <c r="BM34" s="301">
        <f t="shared" si="145"/>
        <v>213</v>
      </c>
      <c r="BN34" s="185">
        <v>113</v>
      </c>
      <c r="BO34" s="309">
        <v>100</v>
      </c>
      <c r="BP34" s="304">
        <f t="shared" si="146"/>
        <v>386</v>
      </c>
      <c r="BQ34" s="185">
        <v>211</v>
      </c>
      <c r="BR34" s="314">
        <v>175</v>
      </c>
      <c r="BS34" s="301">
        <f t="shared" si="147"/>
        <v>73</v>
      </c>
      <c r="BT34" s="185">
        <v>40</v>
      </c>
      <c r="BU34" s="309">
        <v>33</v>
      </c>
    </row>
    <row r="35" spans="1:73" s="27" customFormat="1" ht="15" customHeight="1">
      <c r="A35" s="319" t="s">
        <v>33</v>
      </c>
      <c r="B35" s="304">
        <f t="shared" si="123"/>
        <v>26526</v>
      </c>
      <c r="C35" s="342">
        <f t="shared" si="124"/>
        <v>15152</v>
      </c>
      <c r="D35" s="359">
        <f t="shared" si="124"/>
        <v>11374</v>
      </c>
      <c r="E35" s="301">
        <f t="shared" si="125"/>
        <v>5242</v>
      </c>
      <c r="F35" s="185">
        <v>2985</v>
      </c>
      <c r="G35" s="314">
        <v>2257</v>
      </c>
      <c r="H35" s="301">
        <f t="shared" si="126"/>
        <v>2504</v>
      </c>
      <c r="I35" s="185">
        <v>1421</v>
      </c>
      <c r="J35" s="314">
        <v>1083</v>
      </c>
      <c r="K35" s="301">
        <f t="shared" si="127"/>
        <v>1389</v>
      </c>
      <c r="L35" s="185">
        <v>767</v>
      </c>
      <c r="M35" s="314">
        <v>622</v>
      </c>
      <c r="N35" s="301">
        <f t="shared" si="128"/>
        <v>1568</v>
      </c>
      <c r="O35" s="185">
        <v>879</v>
      </c>
      <c r="P35" s="309">
        <v>689</v>
      </c>
      <c r="Q35" s="301">
        <f t="shared" si="129"/>
        <v>4895</v>
      </c>
      <c r="R35" s="185">
        <v>2816</v>
      </c>
      <c r="S35" s="314">
        <v>2079</v>
      </c>
      <c r="T35" s="301">
        <f t="shared" si="130"/>
        <v>970</v>
      </c>
      <c r="U35" s="185">
        <v>591</v>
      </c>
      <c r="V35" s="314">
        <v>379</v>
      </c>
      <c r="W35" s="301">
        <f t="shared" si="131"/>
        <v>948</v>
      </c>
      <c r="X35" s="185">
        <v>538</v>
      </c>
      <c r="Y35" s="314">
        <v>410</v>
      </c>
      <c r="Z35" s="301">
        <f t="shared" si="132"/>
        <v>814</v>
      </c>
      <c r="AA35" s="185">
        <v>496</v>
      </c>
      <c r="AB35" s="314">
        <v>318</v>
      </c>
      <c r="AC35" s="301">
        <f t="shared" si="133"/>
        <v>675</v>
      </c>
      <c r="AD35" s="185">
        <v>403</v>
      </c>
      <c r="AE35" s="314">
        <v>272</v>
      </c>
      <c r="AF35" s="301">
        <f t="shared" si="134"/>
        <v>3727</v>
      </c>
      <c r="AG35" s="185">
        <v>2004</v>
      </c>
      <c r="AH35" s="314">
        <v>1723</v>
      </c>
      <c r="AI35" s="301">
        <f t="shared" si="135"/>
        <v>142</v>
      </c>
      <c r="AJ35" s="185">
        <v>89</v>
      </c>
      <c r="AK35" s="314">
        <v>53</v>
      </c>
      <c r="AL35" s="301">
        <f t="shared" si="136"/>
        <v>275</v>
      </c>
      <c r="AM35" s="185">
        <v>156</v>
      </c>
      <c r="AN35" s="314">
        <v>119</v>
      </c>
      <c r="AO35" s="301">
        <f t="shared" si="137"/>
        <v>143</v>
      </c>
      <c r="AP35" s="185">
        <v>90</v>
      </c>
      <c r="AQ35" s="309">
        <v>53</v>
      </c>
      <c r="AR35" s="304">
        <f t="shared" si="138"/>
        <v>100</v>
      </c>
      <c r="AS35" s="185">
        <v>59</v>
      </c>
      <c r="AT35" s="314">
        <v>41</v>
      </c>
      <c r="AU35" s="301">
        <f t="shared" si="139"/>
        <v>204</v>
      </c>
      <c r="AV35" s="185">
        <v>117</v>
      </c>
      <c r="AW35" s="309">
        <v>87</v>
      </c>
      <c r="AX35" s="304">
        <f t="shared" si="140"/>
        <v>264</v>
      </c>
      <c r="AY35" s="185">
        <v>161</v>
      </c>
      <c r="AZ35" s="314">
        <v>103</v>
      </c>
      <c r="BA35" s="301">
        <f t="shared" si="141"/>
        <v>258</v>
      </c>
      <c r="BB35" s="185">
        <v>156</v>
      </c>
      <c r="BC35" s="309">
        <v>102</v>
      </c>
      <c r="BD35" s="304">
        <f t="shared" si="142"/>
        <v>294</v>
      </c>
      <c r="BE35" s="185">
        <v>176</v>
      </c>
      <c r="BF35" s="314">
        <v>118</v>
      </c>
      <c r="BG35" s="301">
        <f t="shared" si="143"/>
        <v>1100</v>
      </c>
      <c r="BH35" s="185">
        <v>641</v>
      </c>
      <c r="BI35" s="309">
        <v>459</v>
      </c>
      <c r="BJ35" s="304">
        <f t="shared" si="144"/>
        <v>363</v>
      </c>
      <c r="BK35" s="185">
        <v>214</v>
      </c>
      <c r="BL35" s="314">
        <v>149</v>
      </c>
      <c r="BM35" s="301">
        <f t="shared" si="145"/>
        <v>162</v>
      </c>
      <c r="BN35" s="185">
        <v>109</v>
      </c>
      <c r="BO35" s="309">
        <v>53</v>
      </c>
      <c r="BP35" s="304">
        <f t="shared" si="146"/>
        <v>424</v>
      </c>
      <c r="BQ35" s="185">
        <v>238</v>
      </c>
      <c r="BR35" s="314">
        <v>186</v>
      </c>
      <c r="BS35" s="301">
        <f t="shared" si="147"/>
        <v>65</v>
      </c>
      <c r="BT35" s="185">
        <v>46</v>
      </c>
      <c r="BU35" s="309">
        <v>19</v>
      </c>
    </row>
    <row r="36" spans="1:73" s="27" customFormat="1" ht="15" customHeight="1">
      <c r="A36" s="319" t="s">
        <v>34</v>
      </c>
      <c r="B36" s="304">
        <f t="shared" si="123"/>
        <v>27022</v>
      </c>
      <c r="C36" s="342">
        <f t="shared" si="124"/>
        <v>15452</v>
      </c>
      <c r="D36" s="359">
        <f t="shared" si="124"/>
        <v>11570</v>
      </c>
      <c r="E36" s="301">
        <f t="shared" si="125"/>
        <v>5620</v>
      </c>
      <c r="F36" s="185">
        <v>3220</v>
      </c>
      <c r="G36" s="314">
        <v>2400</v>
      </c>
      <c r="H36" s="301">
        <f t="shared" si="126"/>
        <v>2517</v>
      </c>
      <c r="I36" s="185">
        <v>1456</v>
      </c>
      <c r="J36" s="314">
        <v>1061</v>
      </c>
      <c r="K36" s="301">
        <f t="shared" si="127"/>
        <v>1306</v>
      </c>
      <c r="L36" s="185">
        <v>752</v>
      </c>
      <c r="M36" s="314">
        <v>554</v>
      </c>
      <c r="N36" s="301">
        <f t="shared" si="128"/>
        <v>1579</v>
      </c>
      <c r="O36" s="185">
        <v>818</v>
      </c>
      <c r="P36" s="309">
        <v>761</v>
      </c>
      <c r="Q36" s="301">
        <f t="shared" si="129"/>
        <v>5227</v>
      </c>
      <c r="R36" s="185">
        <v>3027</v>
      </c>
      <c r="S36" s="314">
        <v>2200</v>
      </c>
      <c r="T36" s="301">
        <f t="shared" si="130"/>
        <v>939</v>
      </c>
      <c r="U36" s="185">
        <v>549</v>
      </c>
      <c r="V36" s="314">
        <v>390</v>
      </c>
      <c r="W36" s="301">
        <f t="shared" si="131"/>
        <v>940</v>
      </c>
      <c r="X36" s="185">
        <v>549</v>
      </c>
      <c r="Y36" s="314">
        <v>391</v>
      </c>
      <c r="Z36" s="301">
        <f t="shared" si="132"/>
        <v>803</v>
      </c>
      <c r="AA36" s="185">
        <v>458</v>
      </c>
      <c r="AB36" s="314">
        <v>345</v>
      </c>
      <c r="AC36" s="301">
        <f t="shared" si="133"/>
        <v>631</v>
      </c>
      <c r="AD36" s="185">
        <v>360</v>
      </c>
      <c r="AE36" s="314">
        <v>271</v>
      </c>
      <c r="AF36" s="301">
        <f t="shared" si="134"/>
        <v>3726</v>
      </c>
      <c r="AG36" s="185">
        <v>2062</v>
      </c>
      <c r="AH36" s="314">
        <v>1664</v>
      </c>
      <c r="AI36" s="301">
        <f t="shared" si="135"/>
        <v>136</v>
      </c>
      <c r="AJ36" s="185">
        <v>74</v>
      </c>
      <c r="AK36" s="314">
        <v>62</v>
      </c>
      <c r="AL36" s="301">
        <f t="shared" si="136"/>
        <v>267</v>
      </c>
      <c r="AM36" s="185">
        <v>174</v>
      </c>
      <c r="AN36" s="314">
        <v>93</v>
      </c>
      <c r="AO36" s="301">
        <f t="shared" si="137"/>
        <v>148</v>
      </c>
      <c r="AP36" s="185">
        <v>78</v>
      </c>
      <c r="AQ36" s="309">
        <v>70</v>
      </c>
      <c r="AR36" s="304">
        <f t="shared" si="138"/>
        <v>100</v>
      </c>
      <c r="AS36" s="185">
        <v>68</v>
      </c>
      <c r="AT36" s="314">
        <v>32</v>
      </c>
      <c r="AU36" s="301">
        <f t="shared" si="139"/>
        <v>214</v>
      </c>
      <c r="AV36" s="185">
        <v>120</v>
      </c>
      <c r="AW36" s="309">
        <v>94</v>
      </c>
      <c r="AX36" s="304">
        <f t="shared" si="140"/>
        <v>221</v>
      </c>
      <c r="AY36" s="185">
        <v>134</v>
      </c>
      <c r="AZ36" s="314">
        <v>87</v>
      </c>
      <c r="BA36" s="301">
        <f t="shared" si="141"/>
        <v>242</v>
      </c>
      <c r="BB36" s="185">
        <v>129</v>
      </c>
      <c r="BC36" s="309">
        <v>113</v>
      </c>
      <c r="BD36" s="304">
        <f t="shared" si="142"/>
        <v>305</v>
      </c>
      <c r="BE36" s="185">
        <v>183</v>
      </c>
      <c r="BF36" s="314">
        <v>122</v>
      </c>
      <c r="BG36" s="301">
        <f t="shared" si="143"/>
        <v>1044</v>
      </c>
      <c r="BH36" s="185">
        <v>630</v>
      </c>
      <c r="BI36" s="309">
        <v>414</v>
      </c>
      <c r="BJ36" s="304">
        <f t="shared" si="144"/>
        <v>370</v>
      </c>
      <c r="BK36" s="185">
        <v>197</v>
      </c>
      <c r="BL36" s="314">
        <v>173</v>
      </c>
      <c r="BM36" s="301">
        <f t="shared" si="145"/>
        <v>147</v>
      </c>
      <c r="BN36" s="185">
        <v>93</v>
      </c>
      <c r="BO36" s="309">
        <v>54</v>
      </c>
      <c r="BP36" s="304">
        <f t="shared" si="146"/>
        <v>442</v>
      </c>
      <c r="BQ36" s="185">
        <v>260</v>
      </c>
      <c r="BR36" s="314">
        <v>182</v>
      </c>
      <c r="BS36" s="301">
        <f t="shared" si="147"/>
        <v>98</v>
      </c>
      <c r="BT36" s="185">
        <v>61</v>
      </c>
      <c r="BU36" s="309">
        <v>37</v>
      </c>
    </row>
    <row r="37" spans="1:73" s="2" customFormat="1" ht="15" customHeight="1">
      <c r="A37" s="356" t="s">
        <v>7</v>
      </c>
      <c r="B37" s="358">
        <f>IF(SUM(E37,H37,K37,N37,Q37,T37,W37,Z37,AC37,AF37,AI37,AL37,AO37,AR37,AU37,AX37,BA37,BD37,BG37,BJ37,BM37,BP37,BS37)=SUM(B38:B42),SUM(B38:B42),"err")</f>
        <v>135702</v>
      </c>
      <c r="C37" s="358">
        <f>IF(SUM(F37,I37,L37,O37,R37,U37,X37,AA37,AD37,AG37,AJ37,AM37,AP37,AS37,AV37,AY37,BB37,BE37,BH37,BK37,BN37,BQ37,BT37)=SUM(C38:C42),SUM(C38:C42),"err")</f>
        <v>77730</v>
      </c>
      <c r="D37" s="358">
        <f>IF(SUM(G37,J37,M37,P37,S37,V37,Y37,AB37,AE37,AH37,AK37,AN37,AQ37,AT37,AW37,AZ37,BC37,BF37,BI37,BL37,BO37,BR37,BU37)=SUM(D38:D42),SUM(D38:D42),"err")</f>
        <v>57972</v>
      </c>
      <c r="E37" s="365">
        <f>IF(SUM(E38:E42)=SUM(F37:G37),SUM(F37:G37),"ERR!")</f>
        <v>28279</v>
      </c>
      <c r="F37" s="341">
        <f>SUM(F38:F42)</f>
        <v>16569</v>
      </c>
      <c r="G37" s="360">
        <f>SUM(G38:G42)</f>
        <v>11710</v>
      </c>
      <c r="H37" s="365">
        <f>IF(SUM(H38:H42)=SUM(I37:J37),SUM(I37:J37),"ERR!")</f>
        <v>12334</v>
      </c>
      <c r="I37" s="341">
        <f>SUM(I38:I42)</f>
        <v>7039</v>
      </c>
      <c r="J37" s="360">
        <f>SUM(J38:J42)</f>
        <v>5295</v>
      </c>
      <c r="K37" s="365">
        <f>IF(SUM(K38:K42)=SUM(L37:M37),SUM(L37:M37),"ERR!")</f>
        <v>6892</v>
      </c>
      <c r="L37" s="341">
        <f>SUM(L38:L42)</f>
        <v>3942</v>
      </c>
      <c r="M37" s="360">
        <f>SUM(M38:M42)</f>
        <v>2950</v>
      </c>
      <c r="N37" s="365">
        <f>IF(SUM(N38:N42)=SUM(O37:P37),SUM(O37:P37),"ERR!")</f>
        <v>7965</v>
      </c>
      <c r="O37" s="341">
        <f>SUM(O38:O42)</f>
        <v>4357</v>
      </c>
      <c r="P37" s="343">
        <f>SUM(P38:P42)</f>
        <v>3608</v>
      </c>
      <c r="Q37" s="365">
        <f>IF(SUM(Q38:Q42)=SUM(R37:S37),SUM(R37:S37),"ERR!")</f>
        <v>28026</v>
      </c>
      <c r="R37" s="341">
        <f>SUM(R38:R42)</f>
        <v>15619</v>
      </c>
      <c r="S37" s="360">
        <f>SUM(S38:S42)</f>
        <v>12407</v>
      </c>
      <c r="T37" s="365">
        <f>IF(SUM(T38:T42)=SUM(U37:V37),SUM(U37:V37),"ERR!")</f>
        <v>4227</v>
      </c>
      <c r="U37" s="341">
        <f>SUM(U38:U42)</f>
        <v>2506</v>
      </c>
      <c r="V37" s="360">
        <f>SUM(V38:V42)</f>
        <v>1721</v>
      </c>
      <c r="W37" s="365">
        <f>IF(SUM(W38:W42)=SUM(X37:Y37),SUM(X37:Y37),"ERR!")</f>
        <v>4704</v>
      </c>
      <c r="X37" s="341">
        <f>SUM(X38:X42)</f>
        <v>2748</v>
      </c>
      <c r="Y37" s="360">
        <f>SUM(Y38:Y42)</f>
        <v>1956</v>
      </c>
      <c r="Z37" s="365">
        <f>IF(SUM(Z38:Z42)=SUM(AA37:AB37),SUM(AA37:AB37),"ERR!")</f>
        <v>3289</v>
      </c>
      <c r="AA37" s="341">
        <f>SUM(AA38:AA42)</f>
        <v>1915</v>
      </c>
      <c r="AB37" s="360">
        <f>SUM(AB38:AB42)</f>
        <v>1374</v>
      </c>
      <c r="AC37" s="365">
        <f>IF(SUM(AC38:AC42)=SUM(AD37:AE37),SUM(AD37:AE37),"ERR!")</f>
        <v>2827</v>
      </c>
      <c r="AD37" s="341">
        <f>SUM(AD38:AD42)</f>
        <v>1583</v>
      </c>
      <c r="AE37" s="360">
        <f>SUM(AE38:AE42)</f>
        <v>1244</v>
      </c>
      <c r="AF37" s="365">
        <f>IF(SUM(AF38:AF42)=SUM(AG37:AH37),SUM(AG37:AH37),"ERR!")</f>
        <v>17901</v>
      </c>
      <c r="AG37" s="341">
        <f>SUM(AG38:AG42)</f>
        <v>10129</v>
      </c>
      <c r="AH37" s="360">
        <f>SUM(AH38:AH42)</f>
        <v>7772</v>
      </c>
      <c r="AI37" s="365">
        <f>IF(SUM(AI38:AI42)=SUM(AJ37:AK37),SUM(AJ37:AK37),"ERR!")</f>
        <v>723</v>
      </c>
      <c r="AJ37" s="341">
        <f>SUM(AJ38:AJ42)</f>
        <v>439</v>
      </c>
      <c r="AK37" s="360">
        <f>SUM(AK38:AK42)</f>
        <v>284</v>
      </c>
      <c r="AL37" s="365">
        <f>IF(SUM(AL38:AL42)=SUM(AM37:AN37),SUM(AM37:AN37),"ERR!")</f>
        <v>1402</v>
      </c>
      <c r="AM37" s="341">
        <f>SUM(AM38:AM42)</f>
        <v>811</v>
      </c>
      <c r="AN37" s="360">
        <f>SUM(AN38:AN42)</f>
        <v>591</v>
      </c>
      <c r="AO37" s="365">
        <f>IF(SUM(AO38:AO42)=SUM(AP37:AQ37),SUM(AP37:AQ37),"ERR!")</f>
        <v>812</v>
      </c>
      <c r="AP37" s="341">
        <f>SUM(AP38:AP42)</f>
        <v>519</v>
      </c>
      <c r="AQ37" s="343">
        <f>SUM(AQ38:AQ42)</f>
        <v>293</v>
      </c>
      <c r="AR37" s="353">
        <f>IF(SUM(AR38:AR42)=SUM(AS37:AT37),SUM(AS37:AT37),"ERR!")</f>
        <v>504</v>
      </c>
      <c r="AS37" s="341">
        <f>SUM(AS38:AS42)</f>
        <v>276</v>
      </c>
      <c r="AT37" s="360">
        <f>SUM(AT38:AT42)</f>
        <v>228</v>
      </c>
      <c r="AU37" s="365">
        <f>IF(SUM(AU38:AU42)=SUM(AV37:AW37),SUM(AV37:AW37),"ERR!")</f>
        <v>1084</v>
      </c>
      <c r="AV37" s="341">
        <f>SUM(AV38:AV42)</f>
        <v>657</v>
      </c>
      <c r="AW37" s="343">
        <f>SUM(AW38:AW42)</f>
        <v>427</v>
      </c>
      <c r="AX37" s="353">
        <f>IF(SUM(AX38:AX42)=SUM(AY37:AZ37),SUM(AY37:AZ37),"ERR!")</f>
        <v>1198</v>
      </c>
      <c r="AY37" s="341">
        <f>SUM(AY38:AY42)</f>
        <v>701</v>
      </c>
      <c r="AZ37" s="360">
        <f>SUM(AZ38:AZ42)</f>
        <v>497</v>
      </c>
      <c r="BA37" s="365">
        <f>IF(SUM(BA38:BA42)=SUM(BB37:BC37),SUM(BB37:BC37),"ERR!")</f>
        <v>1055</v>
      </c>
      <c r="BB37" s="341">
        <f>SUM(BB38:BB42)</f>
        <v>608</v>
      </c>
      <c r="BC37" s="343">
        <f>SUM(BC38:BC42)</f>
        <v>447</v>
      </c>
      <c r="BD37" s="353">
        <f>IF(SUM(BD38:BD42)=SUM(BE37:BF37),SUM(BE37:BF37),"ERR!")</f>
        <v>1627</v>
      </c>
      <c r="BE37" s="349">
        <f t="shared" ref="BE37:BF37" si="148">SUM(BE38:BE42)</f>
        <v>993</v>
      </c>
      <c r="BF37" s="362">
        <f t="shared" si="148"/>
        <v>634</v>
      </c>
      <c r="BG37" s="365">
        <f>IF(SUM(BG38:BG42)=SUM(BH37:BI37),SUM(BH37:BI37),"ERR!")</f>
        <v>5574</v>
      </c>
      <c r="BH37" s="349">
        <f t="shared" ref="BH37:BI37" si="149">SUM(BH38:BH42)</f>
        <v>3166</v>
      </c>
      <c r="BI37" s="350">
        <f t="shared" si="149"/>
        <v>2408</v>
      </c>
      <c r="BJ37" s="353">
        <f>IF(SUM(BJ38:BJ42)=SUM(BK37:BL37),SUM(BK37:BL37),"ERR!")</f>
        <v>1964</v>
      </c>
      <c r="BK37" s="349">
        <f t="shared" ref="BK37:BL37" si="150">SUM(BK38:BK42)</f>
        <v>1107</v>
      </c>
      <c r="BL37" s="362">
        <f t="shared" si="150"/>
        <v>857</v>
      </c>
      <c r="BM37" s="365">
        <f>IF(SUM(BM38:BM42)=SUM(BN37:BO37),SUM(BN37:BO37),"ERR!")</f>
        <v>823</v>
      </c>
      <c r="BN37" s="349">
        <f t="shared" ref="BN37:BO37" si="151">SUM(BN38:BN42)</f>
        <v>499</v>
      </c>
      <c r="BO37" s="350">
        <f t="shared" si="151"/>
        <v>324</v>
      </c>
      <c r="BP37" s="353">
        <f>IF(SUM(BP38:BP42)=SUM(BQ37:BR37),SUM(BQ37:BR37),"ERR!")</f>
        <v>2030</v>
      </c>
      <c r="BQ37" s="349">
        <f t="shared" ref="BQ37:BR37" si="152">SUM(BQ38:BQ42)</f>
        <v>1243</v>
      </c>
      <c r="BR37" s="362">
        <f t="shared" si="152"/>
        <v>787</v>
      </c>
      <c r="BS37" s="365">
        <f>IF(SUM(BS38:BS42)=SUM(BT37:BU37),SUM(BT37:BU37),"ERR!")</f>
        <v>462</v>
      </c>
      <c r="BT37" s="349">
        <f t="shared" ref="BT37:BU37" si="153">SUM(BT38:BT42)</f>
        <v>304</v>
      </c>
      <c r="BU37" s="350">
        <f t="shared" si="153"/>
        <v>158</v>
      </c>
    </row>
    <row r="38" spans="1:73" s="27" customFormat="1" ht="15" customHeight="1">
      <c r="A38" s="319" t="s">
        <v>100</v>
      </c>
      <c r="B38" s="304">
        <f>SUM(C38:D38)</f>
        <v>26775</v>
      </c>
      <c r="C38" s="342">
        <f>SUM(F38,I38,L38,O38,R38,U38,X38,AA38,AD38,AG38,AJ38,AM38,AP38,AS38,AV38,AY38,BB38,BE38,BH38,BK38,BN38,BQ38,BT38)</f>
        <v>15416</v>
      </c>
      <c r="D38" s="359">
        <f>SUM(G38,J38,M38,P38,S38,V38,Y38,AB38,AE38,AH38,AK38,AN38,AQ38,AT38,AW38,AZ38,BC38,BF38,BI38,BL38,BO38,BR38,BU38)</f>
        <v>11359</v>
      </c>
      <c r="E38" s="301">
        <f>SUM(F38:G38)</f>
        <v>5639</v>
      </c>
      <c r="F38" s="185">
        <v>3320</v>
      </c>
      <c r="G38" s="314">
        <v>2319</v>
      </c>
      <c r="H38" s="301">
        <f>SUM(I38:J38)</f>
        <v>2517</v>
      </c>
      <c r="I38" s="185">
        <v>1432</v>
      </c>
      <c r="J38" s="314">
        <v>1085</v>
      </c>
      <c r="K38" s="301">
        <f>SUM(L38:M38)</f>
        <v>1333</v>
      </c>
      <c r="L38" s="185">
        <v>762</v>
      </c>
      <c r="M38" s="314">
        <v>571</v>
      </c>
      <c r="N38" s="301">
        <f>SUM(O38:P38)</f>
        <v>1677</v>
      </c>
      <c r="O38" s="185">
        <v>915</v>
      </c>
      <c r="P38" s="309">
        <v>762</v>
      </c>
      <c r="Q38" s="301">
        <f>SUM(R38:S38)</f>
        <v>4954</v>
      </c>
      <c r="R38" s="185">
        <v>2812</v>
      </c>
      <c r="S38" s="314">
        <v>2142</v>
      </c>
      <c r="T38" s="301">
        <f>SUM(U38:V38)</f>
        <v>875</v>
      </c>
      <c r="U38" s="185">
        <v>538</v>
      </c>
      <c r="V38" s="314">
        <v>337</v>
      </c>
      <c r="W38" s="301">
        <f>SUM(X38:Y38)</f>
        <v>956</v>
      </c>
      <c r="X38" s="185">
        <v>562</v>
      </c>
      <c r="Y38" s="314">
        <v>394</v>
      </c>
      <c r="Z38" s="301">
        <f>SUM(AA38:AB38)</f>
        <v>697</v>
      </c>
      <c r="AA38" s="185">
        <v>405</v>
      </c>
      <c r="AB38" s="314">
        <v>292</v>
      </c>
      <c r="AC38" s="301">
        <f>SUM(AD38:AE38)</f>
        <v>596</v>
      </c>
      <c r="AD38" s="185">
        <v>341</v>
      </c>
      <c r="AE38" s="314">
        <v>255</v>
      </c>
      <c r="AF38" s="301">
        <f>SUM(AG38:AH38)</f>
        <v>3699</v>
      </c>
      <c r="AG38" s="185">
        <v>2058</v>
      </c>
      <c r="AH38" s="314">
        <v>1641</v>
      </c>
      <c r="AI38" s="301">
        <f>SUM(AJ38:AK38)</f>
        <v>164</v>
      </c>
      <c r="AJ38" s="185">
        <v>101</v>
      </c>
      <c r="AK38" s="314">
        <v>63</v>
      </c>
      <c r="AL38" s="301">
        <f>SUM(AM38:AN38)</f>
        <v>240</v>
      </c>
      <c r="AM38" s="185">
        <v>134</v>
      </c>
      <c r="AN38" s="314">
        <v>106</v>
      </c>
      <c r="AO38" s="301">
        <f>SUM(AP38:AQ38)</f>
        <v>148</v>
      </c>
      <c r="AP38" s="185">
        <v>87</v>
      </c>
      <c r="AQ38" s="309">
        <v>61</v>
      </c>
      <c r="AR38" s="304">
        <f>SUM(AS38:AT38)</f>
        <v>92</v>
      </c>
      <c r="AS38" s="185">
        <v>46</v>
      </c>
      <c r="AT38" s="314">
        <v>46</v>
      </c>
      <c r="AU38" s="301">
        <f>SUM(AV38:AW38)</f>
        <v>214</v>
      </c>
      <c r="AV38" s="185">
        <v>135</v>
      </c>
      <c r="AW38" s="309">
        <v>79</v>
      </c>
      <c r="AX38" s="304">
        <f>SUM(AY38:AZ38)</f>
        <v>238</v>
      </c>
      <c r="AY38" s="185">
        <v>131</v>
      </c>
      <c r="AZ38" s="314">
        <v>107</v>
      </c>
      <c r="BA38" s="301">
        <f>SUM(BB38:BC38)</f>
        <v>241</v>
      </c>
      <c r="BB38" s="185">
        <v>123</v>
      </c>
      <c r="BC38" s="309">
        <v>118</v>
      </c>
      <c r="BD38" s="304">
        <f>SUM(BE38:BF38)</f>
        <v>301</v>
      </c>
      <c r="BE38" s="185">
        <v>170</v>
      </c>
      <c r="BF38" s="314">
        <v>131</v>
      </c>
      <c r="BG38" s="301">
        <f>SUM(BH38:BI38)</f>
        <v>1151</v>
      </c>
      <c r="BH38" s="185">
        <v>704</v>
      </c>
      <c r="BI38" s="309">
        <v>447</v>
      </c>
      <c r="BJ38" s="304">
        <f>SUM(BK38:BL38)</f>
        <v>382</v>
      </c>
      <c r="BK38" s="185">
        <v>220</v>
      </c>
      <c r="BL38" s="314">
        <v>162</v>
      </c>
      <c r="BM38" s="301">
        <f>SUM(BN38:BO38)</f>
        <v>170</v>
      </c>
      <c r="BN38" s="185">
        <v>108</v>
      </c>
      <c r="BO38" s="309">
        <v>62</v>
      </c>
      <c r="BP38" s="304">
        <f>SUM(BQ38:BR38)</f>
        <v>404</v>
      </c>
      <c r="BQ38" s="185">
        <v>253</v>
      </c>
      <c r="BR38" s="314">
        <v>151</v>
      </c>
      <c r="BS38" s="301">
        <f>SUM(BT38:BU38)</f>
        <v>87</v>
      </c>
      <c r="BT38" s="185">
        <v>59</v>
      </c>
      <c r="BU38" s="309">
        <v>28</v>
      </c>
    </row>
    <row r="39" spans="1:73" s="27" customFormat="1" ht="15" customHeight="1">
      <c r="A39" s="319" t="s">
        <v>35</v>
      </c>
      <c r="B39" s="304">
        <f t="shared" ref="B39:B42" si="154">SUM(C39:D39)</f>
        <v>27470</v>
      </c>
      <c r="C39" s="342">
        <f>SUM(F39,I39,L39,O39,R39,U39,X39,AA39,AD39,AG39,AJ39,AM39,AP39,AS39,AV39,AY39,BB39,BE39,BH39,BK39,BN39,BQ39,BT39)</f>
        <v>15893</v>
      </c>
      <c r="D39" s="359">
        <f t="shared" ref="D39:D42" si="155">SUM(G39,J39,M39,P39,S39,V39,Y39,AB39,AE39,AH39,AK39,AN39,AQ39,AT39,AW39,AZ39,BC39,BF39,BI39,BL39,BO39,BR39,BU39)</f>
        <v>11577</v>
      </c>
      <c r="E39" s="301">
        <f t="shared" ref="E39:E42" si="156">SUM(F39:G39)</f>
        <v>5813</v>
      </c>
      <c r="F39" s="185">
        <v>3434</v>
      </c>
      <c r="G39" s="314">
        <v>2379</v>
      </c>
      <c r="H39" s="301">
        <f t="shared" ref="H39:H42" si="157">SUM(I39:J39)</f>
        <v>2468</v>
      </c>
      <c r="I39" s="185">
        <v>1381</v>
      </c>
      <c r="J39" s="314">
        <v>1087</v>
      </c>
      <c r="K39" s="301">
        <f t="shared" ref="K39:K42" si="158">SUM(L39:M39)</f>
        <v>1372</v>
      </c>
      <c r="L39" s="185">
        <v>770</v>
      </c>
      <c r="M39" s="314">
        <v>602</v>
      </c>
      <c r="N39" s="301">
        <f t="shared" ref="N39:N42" si="159">SUM(O39:P39)</f>
        <v>1646</v>
      </c>
      <c r="O39" s="185">
        <v>909</v>
      </c>
      <c r="P39" s="309">
        <v>737</v>
      </c>
      <c r="Q39" s="301">
        <f t="shared" ref="Q39:Q42" si="160">SUM(R39:S39)</f>
        <v>5500</v>
      </c>
      <c r="R39" s="185">
        <v>3183</v>
      </c>
      <c r="S39" s="314">
        <v>2317</v>
      </c>
      <c r="T39" s="301">
        <f t="shared" ref="T39:T42" si="161">SUM(U39:V39)</f>
        <v>907</v>
      </c>
      <c r="U39" s="185">
        <v>516</v>
      </c>
      <c r="V39" s="314">
        <v>391</v>
      </c>
      <c r="W39" s="301">
        <f t="shared" ref="W39:W42" si="162">SUM(X39:Y39)</f>
        <v>1017</v>
      </c>
      <c r="X39" s="185">
        <v>578</v>
      </c>
      <c r="Y39" s="314">
        <v>439</v>
      </c>
      <c r="Z39" s="301">
        <f t="shared" ref="Z39:Z42" si="163">SUM(AA39:AB39)</f>
        <v>681</v>
      </c>
      <c r="AA39" s="185">
        <v>390</v>
      </c>
      <c r="AB39" s="314">
        <v>291</v>
      </c>
      <c r="AC39" s="301">
        <f t="shared" ref="AC39:AC42" si="164">SUM(AD39:AE39)</f>
        <v>604</v>
      </c>
      <c r="AD39" s="185">
        <v>341</v>
      </c>
      <c r="AE39" s="314">
        <v>263</v>
      </c>
      <c r="AF39" s="301">
        <f t="shared" ref="AF39:AF42" si="165">SUM(AG39:AH39)</f>
        <v>3688</v>
      </c>
      <c r="AG39" s="185">
        <v>2108</v>
      </c>
      <c r="AH39" s="314">
        <v>1580</v>
      </c>
      <c r="AI39" s="301">
        <f t="shared" ref="AI39:AI42" si="166">SUM(AJ39:AK39)</f>
        <v>133</v>
      </c>
      <c r="AJ39" s="185">
        <v>81</v>
      </c>
      <c r="AK39" s="314">
        <v>52</v>
      </c>
      <c r="AL39" s="301">
        <f t="shared" ref="AL39:AL42" si="167">SUM(AM39:AN39)</f>
        <v>295</v>
      </c>
      <c r="AM39" s="185">
        <v>177</v>
      </c>
      <c r="AN39" s="314">
        <v>118</v>
      </c>
      <c r="AO39" s="301">
        <f t="shared" ref="AO39:AO42" si="168">SUM(AP39:AQ39)</f>
        <v>152</v>
      </c>
      <c r="AP39" s="185">
        <v>98</v>
      </c>
      <c r="AQ39" s="309">
        <v>54</v>
      </c>
      <c r="AR39" s="304">
        <f t="shared" ref="AR39:AR42" si="169">SUM(AS39:AT39)</f>
        <v>95</v>
      </c>
      <c r="AS39" s="185">
        <v>50</v>
      </c>
      <c r="AT39" s="314">
        <v>45</v>
      </c>
      <c r="AU39" s="301">
        <f t="shared" ref="AU39:AU42" si="170">SUM(AV39:AW39)</f>
        <v>205</v>
      </c>
      <c r="AV39" s="185">
        <v>124</v>
      </c>
      <c r="AW39" s="309">
        <v>81</v>
      </c>
      <c r="AX39" s="304">
        <f t="shared" ref="AX39:AX42" si="171">SUM(AY39:AZ39)</f>
        <v>225</v>
      </c>
      <c r="AY39" s="185">
        <v>156</v>
      </c>
      <c r="AZ39" s="314">
        <v>69</v>
      </c>
      <c r="BA39" s="301">
        <f t="shared" ref="BA39:BA42" si="172">SUM(BB39:BC39)</f>
        <v>225</v>
      </c>
      <c r="BB39" s="185">
        <v>141</v>
      </c>
      <c r="BC39" s="309">
        <v>84</v>
      </c>
      <c r="BD39" s="304">
        <f t="shared" ref="BD39:BD42" si="173">SUM(BE39:BF39)</f>
        <v>325</v>
      </c>
      <c r="BE39" s="185">
        <v>190</v>
      </c>
      <c r="BF39" s="314">
        <v>135</v>
      </c>
      <c r="BG39" s="301">
        <f t="shared" ref="BG39:BG42" si="174">SUM(BH39:BI39)</f>
        <v>1084</v>
      </c>
      <c r="BH39" s="185">
        <v>620</v>
      </c>
      <c r="BI39" s="309">
        <v>464</v>
      </c>
      <c r="BJ39" s="304">
        <f t="shared" ref="BJ39:BJ42" si="175">SUM(BK39:BL39)</f>
        <v>358</v>
      </c>
      <c r="BK39" s="185">
        <v>206</v>
      </c>
      <c r="BL39" s="314">
        <v>152</v>
      </c>
      <c r="BM39" s="301">
        <f>SUM(BN39:BO39)</f>
        <v>168</v>
      </c>
      <c r="BN39" s="185">
        <v>97</v>
      </c>
      <c r="BO39" s="309">
        <v>71</v>
      </c>
      <c r="BP39" s="304">
        <f t="shared" ref="BP39:BP42" si="176">SUM(BQ39:BR39)</f>
        <v>415</v>
      </c>
      <c r="BQ39" s="185">
        <v>279</v>
      </c>
      <c r="BR39" s="314">
        <v>136</v>
      </c>
      <c r="BS39" s="301">
        <f t="shared" ref="BS39:BS42" si="177">SUM(BT39:BU39)</f>
        <v>94</v>
      </c>
      <c r="BT39" s="185">
        <v>64</v>
      </c>
      <c r="BU39" s="309">
        <v>30</v>
      </c>
    </row>
    <row r="40" spans="1:73" s="27" customFormat="1" ht="15" customHeight="1">
      <c r="A40" s="319" t="s">
        <v>36</v>
      </c>
      <c r="B40" s="304">
        <f t="shared" si="154"/>
        <v>27250</v>
      </c>
      <c r="C40" s="342">
        <f>SUM(F40,I40,L40,O40,R40,U40,X40,AA40,AD40,AG40,AJ40,AM40,AP40,AS40,AV40,AY40,BB40,BE40,BH40,BK40,BN40,BQ40,BT40)</f>
        <v>15686</v>
      </c>
      <c r="D40" s="359">
        <f t="shared" si="155"/>
        <v>11564</v>
      </c>
      <c r="E40" s="301">
        <f t="shared" si="156"/>
        <v>5654</v>
      </c>
      <c r="F40" s="185">
        <v>3307</v>
      </c>
      <c r="G40" s="314">
        <v>2347</v>
      </c>
      <c r="H40" s="301">
        <f t="shared" si="157"/>
        <v>2448</v>
      </c>
      <c r="I40" s="185">
        <v>1431</v>
      </c>
      <c r="J40" s="314">
        <v>1017</v>
      </c>
      <c r="K40" s="301">
        <f t="shared" si="158"/>
        <v>1337</v>
      </c>
      <c r="L40" s="185">
        <v>795</v>
      </c>
      <c r="M40" s="314">
        <v>542</v>
      </c>
      <c r="N40" s="301">
        <f t="shared" si="159"/>
        <v>1612</v>
      </c>
      <c r="O40" s="185">
        <v>872</v>
      </c>
      <c r="P40" s="309">
        <v>740</v>
      </c>
      <c r="Q40" s="301">
        <f t="shared" si="160"/>
        <v>5769</v>
      </c>
      <c r="R40" s="185">
        <v>3239</v>
      </c>
      <c r="S40" s="314">
        <v>2530</v>
      </c>
      <c r="T40" s="301">
        <f t="shared" si="161"/>
        <v>834</v>
      </c>
      <c r="U40" s="185">
        <v>498</v>
      </c>
      <c r="V40" s="314">
        <v>336</v>
      </c>
      <c r="W40" s="301">
        <f t="shared" si="162"/>
        <v>896</v>
      </c>
      <c r="X40" s="185">
        <v>535</v>
      </c>
      <c r="Y40" s="314">
        <v>361</v>
      </c>
      <c r="Z40" s="301">
        <f t="shared" si="163"/>
        <v>674</v>
      </c>
      <c r="AA40" s="185">
        <v>402</v>
      </c>
      <c r="AB40" s="314">
        <v>272</v>
      </c>
      <c r="AC40" s="301">
        <f t="shared" si="164"/>
        <v>549</v>
      </c>
      <c r="AD40" s="185">
        <v>322</v>
      </c>
      <c r="AE40" s="314">
        <v>227</v>
      </c>
      <c r="AF40" s="301">
        <f t="shared" si="165"/>
        <v>3535</v>
      </c>
      <c r="AG40" s="185">
        <v>1966</v>
      </c>
      <c r="AH40" s="314">
        <v>1569</v>
      </c>
      <c r="AI40" s="301">
        <f t="shared" si="166"/>
        <v>158</v>
      </c>
      <c r="AJ40" s="185">
        <v>91</v>
      </c>
      <c r="AK40" s="314">
        <v>67</v>
      </c>
      <c r="AL40" s="301">
        <f t="shared" si="167"/>
        <v>300</v>
      </c>
      <c r="AM40" s="185">
        <v>176</v>
      </c>
      <c r="AN40" s="314">
        <v>124</v>
      </c>
      <c r="AO40" s="301">
        <f t="shared" si="168"/>
        <v>165</v>
      </c>
      <c r="AP40" s="185">
        <v>102</v>
      </c>
      <c r="AQ40" s="309">
        <v>63</v>
      </c>
      <c r="AR40" s="304">
        <f t="shared" si="169"/>
        <v>108</v>
      </c>
      <c r="AS40" s="185">
        <v>62</v>
      </c>
      <c r="AT40" s="314">
        <v>46</v>
      </c>
      <c r="AU40" s="301">
        <f t="shared" si="170"/>
        <v>227</v>
      </c>
      <c r="AV40" s="185">
        <v>139</v>
      </c>
      <c r="AW40" s="309">
        <v>88</v>
      </c>
      <c r="AX40" s="304">
        <f t="shared" si="171"/>
        <v>265</v>
      </c>
      <c r="AY40" s="185">
        <v>135</v>
      </c>
      <c r="AZ40" s="314">
        <v>130</v>
      </c>
      <c r="BA40" s="301">
        <f t="shared" si="172"/>
        <v>188</v>
      </c>
      <c r="BB40" s="185">
        <v>115</v>
      </c>
      <c r="BC40" s="309">
        <v>73</v>
      </c>
      <c r="BD40" s="304">
        <f t="shared" si="173"/>
        <v>332</v>
      </c>
      <c r="BE40" s="185">
        <v>217</v>
      </c>
      <c r="BF40" s="314">
        <v>115</v>
      </c>
      <c r="BG40" s="301">
        <f t="shared" si="174"/>
        <v>1079</v>
      </c>
      <c r="BH40" s="185">
        <v>602</v>
      </c>
      <c r="BI40" s="309">
        <v>477</v>
      </c>
      <c r="BJ40" s="304">
        <f t="shared" si="175"/>
        <v>403</v>
      </c>
      <c r="BK40" s="185">
        <v>244</v>
      </c>
      <c r="BL40" s="314">
        <v>159</v>
      </c>
      <c r="BM40" s="301">
        <f>SUM(BN40:BO40)</f>
        <v>176</v>
      </c>
      <c r="BN40" s="185">
        <v>102</v>
      </c>
      <c r="BO40" s="309">
        <v>74</v>
      </c>
      <c r="BP40" s="304">
        <f t="shared" si="176"/>
        <v>442</v>
      </c>
      <c r="BQ40" s="185">
        <v>269</v>
      </c>
      <c r="BR40" s="314">
        <v>173</v>
      </c>
      <c r="BS40" s="301">
        <f t="shared" si="177"/>
        <v>99</v>
      </c>
      <c r="BT40" s="185">
        <v>65</v>
      </c>
      <c r="BU40" s="309">
        <v>34</v>
      </c>
    </row>
    <row r="41" spans="1:73" s="27" customFormat="1" ht="15" customHeight="1">
      <c r="A41" s="319" t="s">
        <v>37</v>
      </c>
      <c r="B41" s="304">
        <f t="shared" si="154"/>
        <v>26651</v>
      </c>
      <c r="C41" s="342">
        <f>SUM(F41,I41,L41,O41,R41,U41,X41,AA41,AD41,AG41,AJ41,AM41,AP41,AS41,AV41,AY41,BB41,BE41,BH41,BK41,BN41,BQ41,BT41)</f>
        <v>15328</v>
      </c>
      <c r="D41" s="359">
        <f t="shared" si="155"/>
        <v>11323</v>
      </c>
      <c r="E41" s="301">
        <f t="shared" si="156"/>
        <v>5503</v>
      </c>
      <c r="F41" s="185">
        <v>3215</v>
      </c>
      <c r="G41" s="314">
        <v>2288</v>
      </c>
      <c r="H41" s="301">
        <f t="shared" si="157"/>
        <v>2436</v>
      </c>
      <c r="I41" s="185">
        <v>1414</v>
      </c>
      <c r="J41" s="314">
        <v>1022</v>
      </c>
      <c r="K41" s="301">
        <f t="shared" si="158"/>
        <v>1422</v>
      </c>
      <c r="L41" s="185">
        <v>845</v>
      </c>
      <c r="M41" s="314">
        <v>577</v>
      </c>
      <c r="N41" s="301">
        <f t="shared" si="159"/>
        <v>1503</v>
      </c>
      <c r="O41" s="185">
        <v>824</v>
      </c>
      <c r="P41" s="309">
        <v>679</v>
      </c>
      <c r="Q41" s="301">
        <f t="shared" si="160"/>
        <v>5741</v>
      </c>
      <c r="R41" s="185">
        <v>3181</v>
      </c>
      <c r="S41" s="314">
        <v>2560</v>
      </c>
      <c r="T41" s="301">
        <f t="shared" si="161"/>
        <v>779</v>
      </c>
      <c r="U41" s="185">
        <v>473</v>
      </c>
      <c r="V41" s="314">
        <v>306</v>
      </c>
      <c r="W41" s="301">
        <f t="shared" si="162"/>
        <v>912</v>
      </c>
      <c r="X41" s="185">
        <v>536</v>
      </c>
      <c r="Y41" s="314">
        <v>376</v>
      </c>
      <c r="Z41" s="301">
        <f t="shared" si="163"/>
        <v>598</v>
      </c>
      <c r="AA41" s="185">
        <v>347</v>
      </c>
      <c r="AB41" s="314">
        <v>251</v>
      </c>
      <c r="AC41" s="301">
        <f t="shared" si="164"/>
        <v>532</v>
      </c>
      <c r="AD41" s="185">
        <v>294</v>
      </c>
      <c r="AE41" s="314">
        <v>238</v>
      </c>
      <c r="AF41" s="301">
        <f t="shared" si="165"/>
        <v>3415</v>
      </c>
      <c r="AG41" s="185">
        <v>1979</v>
      </c>
      <c r="AH41" s="314">
        <v>1436</v>
      </c>
      <c r="AI41" s="301">
        <f t="shared" si="166"/>
        <v>140</v>
      </c>
      <c r="AJ41" s="185">
        <v>81</v>
      </c>
      <c r="AK41" s="314">
        <v>59</v>
      </c>
      <c r="AL41" s="301">
        <f t="shared" si="167"/>
        <v>283</v>
      </c>
      <c r="AM41" s="185">
        <v>166</v>
      </c>
      <c r="AN41" s="314">
        <v>117</v>
      </c>
      <c r="AO41" s="301">
        <f t="shared" si="168"/>
        <v>177</v>
      </c>
      <c r="AP41" s="185">
        <v>115</v>
      </c>
      <c r="AQ41" s="309">
        <v>62</v>
      </c>
      <c r="AR41" s="304">
        <f t="shared" si="169"/>
        <v>110</v>
      </c>
      <c r="AS41" s="185">
        <v>68</v>
      </c>
      <c r="AT41" s="314">
        <v>42</v>
      </c>
      <c r="AU41" s="301">
        <f t="shared" si="170"/>
        <v>220</v>
      </c>
      <c r="AV41" s="185">
        <v>130</v>
      </c>
      <c r="AW41" s="309">
        <v>90</v>
      </c>
      <c r="AX41" s="304">
        <f t="shared" si="171"/>
        <v>237</v>
      </c>
      <c r="AY41" s="185">
        <v>143</v>
      </c>
      <c r="AZ41" s="314">
        <v>94</v>
      </c>
      <c r="BA41" s="301">
        <f t="shared" si="172"/>
        <v>195</v>
      </c>
      <c r="BB41" s="185">
        <v>109</v>
      </c>
      <c r="BC41" s="309">
        <v>86</v>
      </c>
      <c r="BD41" s="304">
        <f t="shared" si="173"/>
        <v>329</v>
      </c>
      <c r="BE41" s="185">
        <v>205</v>
      </c>
      <c r="BF41" s="314">
        <v>124</v>
      </c>
      <c r="BG41" s="301">
        <f t="shared" si="174"/>
        <v>1105</v>
      </c>
      <c r="BH41" s="185">
        <v>617</v>
      </c>
      <c r="BI41" s="309">
        <v>488</v>
      </c>
      <c r="BJ41" s="304">
        <f t="shared" si="175"/>
        <v>407</v>
      </c>
      <c r="BK41" s="185">
        <v>217</v>
      </c>
      <c r="BL41" s="314">
        <v>190</v>
      </c>
      <c r="BM41" s="301">
        <f>SUM(BN41:BO41)</f>
        <v>148</v>
      </c>
      <c r="BN41" s="185">
        <v>93</v>
      </c>
      <c r="BO41" s="309">
        <v>55</v>
      </c>
      <c r="BP41" s="304">
        <f t="shared" si="176"/>
        <v>364</v>
      </c>
      <c r="BQ41" s="185">
        <v>218</v>
      </c>
      <c r="BR41" s="314">
        <v>146</v>
      </c>
      <c r="BS41" s="301">
        <f t="shared" si="177"/>
        <v>95</v>
      </c>
      <c r="BT41" s="185">
        <v>58</v>
      </c>
      <c r="BU41" s="309">
        <v>37</v>
      </c>
    </row>
    <row r="42" spans="1:73" s="27" customFormat="1" ht="15" customHeight="1">
      <c r="A42" s="319" t="s">
        <v>38</v>
      </c>
      <c r="B42" s="304">
        <f t="shared" si="154"/>
        <v>27556</v>
      </c>
      <c r="C42" s="342">
        <f>SUM(F42,I42,L42,O42,R42,U42,X42,AA42,AD42,AG42,AJ42,AM42,AP42,AS42,AV42,AY42,BB42,BE42,BH42,BK42,BN42,BQ42,BT42)</f>
        <v>15407</v>
      </c>
      <c r="D42" s="359">
        <f t="shared" si="155"/>
        <v>12149</v>
      </c>
      <c r="E42" s="301">
        <f t="shared" si="156"/>
        <v>5670</v>
      </c>
      <c r="F42" s="185">
        <v>3293</v>
      </c>
      <c r="G42" s="314">
        <v>2377</v>
      </c>
      <c r="H42" s="301">
        <f t="shared" si="157"/>
        <v>2465</v>
      </c>
      <c r="I42" s="185">
        <v>1381</v>
      </c>
      <c r="J42" s="314">
        <v>1084</v>
      </c>
      <c r="K42" s="301">
        <f t="shared" si="158"/>
        <v>1428</v>
      </c>
      <c r="L42" s="185">
        <v>770</v>
      </c>
      <c r="M42" s="314">
        <v>658</v>
      </c>
      <c r="N42" s="301">
        <f t="shared" si="159"/>
        <v>1527</v>
      </c>
      <c r="O42" s="185">
        <v>837</v>
      </c>
      <c r="P42" s="309">
        <v>690</v>
      </c>
      <c r="Q42" s="301">
        <f t="shared" si="160"/>
        <v>6062</v>
      </c>
      <c r="R42" s="185">
        <v>3204</v>
      </c>
      <c r="S42" s="314">
        <v>2858</v>
      </c>
      <c r="T42" s="301">
        <f t="shared" si="161"/>
        <v>832</v>
      </c>
      <c r="U42" s="185">
        <v>481</v>
      </c>
      <c r="V42" s="314">
        <v>351</v>
      </c>
      <c r="W42" s="301">
        <f t="shared" si="162"/>
        <v>923</v>
      </c>
      <c r="X42" s="185">
        <v>537</v>
      </c>
      <c r="Y42" s="314">
        <v>386</v>
      </c>
      <c r="Z42" s="301">
        <f t="shared" si="163"/>
        <v>639</v>
      </c>
      <c r="AA42" s="185">
        <v>371</v>
      </c>
      <c r="AB42" s="314">
        <v>268</v>
      </c>
      <c r="AC42" s="301">
        <f t="shared" si="164"/>
        <v>546</v>
      </c>
      <c r="AD42" s="185">
        <v>285</v>
      </c>
      <c r="AE42" s="314">
        <v>261</v>
      </c>
      <c r="AF42" s="301">
        <f t="shared" si="165"/>
        <v>3564</v>
      </c>
      <c r="AG42" s="185">
        <v>2018</v>
      </c>
      <c r="AH42" s="314">
        <v>1546</v>
      </c>
      <c r="AI42" s="301">
        <f t="shared" si="166"/>
        <v>128</v>
      </c>
      <c r="AJ42" s="185">
        <v>85</v>
      </c>
      <c r="AK42" s="314">
        <v>43</v>
      </c>
      <c r="AL42" s="301">
        <f t="shared" si="167"/>
        <v>284</v>
      </c>
      <c r="AM42" s="185">
        <v>158</v>
      </c>
      <c r="AN42" s="314">
        <v>126</v>
      </c>
      <c r="AO42" s="301">
        <f t="shared" si="168"/>
        <v>170</v>
      </c>
      <c r="AP42" s="185">
        <v>117</v>
      </c>
      <c r="AQ42" s="309">
        <v>53</v>
      </c>
      <c r="AR42" s="304">
        <f t="shared" si="169"/>
        <v>99</v>
      </c>
      <c r="AS42" s="185">
        <v>50</v>
      </c>
      <c r="AT42" s="314">
        <v>49</v>
      </c>
      <c r="AU42" s="301">
        <f t="shared" si="170"/>
        <v>218</v>
      </c>
      <c r="AV42" s="185">
        <v>129</v>
      </c>
      <c r="AW42" s="309">
        <v>89</v>
      </c>
      <c r="AX42" s="304">
        <f t="shared" si="171"/>
        <v>233</v>
      </c>
      <c r="AY42" s="185">
        <v>136</v>
      </c>
      <c r="AZ42" s="314">
        <v>97</v>
      </c>
      <c r="BA42" s="301">
        <f t="shared" si="172"/>
        <v>206</v>
      </c>
      <c r="BB42" s="185">
        <v>120</v>
      </c>
      <c r="BC42" s="309">
        <v>86</v>
      </c>
      <c r="BD42" s="304">
        <f t="shared" si="173"/>
        <v>340</v>
      </c>
      <c r="BE42" s="185">
        <v>211</v>
      </c>
      <c r="BF42" s="314">
        <v>129</v>
      </c>
      <c r="BG42" s="301">
        <f t="shared" si="174"/>
        <v>1155</v>
      </c>
      <c r="BH42" s="185">
        <v>623</v>
      </c>
      <c r="BI42" s="309">
        <v>532</v>
      </c>
      <c r="BJ42" s="304">
        <f t="shared" si="175"/>
        <v>414</v>
      </c>
      <c r="BK42" s="185">
        <v>220</v>
      </c>
      <c r="BL42" s="314">
        <v>194</v>
      </c>
      <c r="BM42" s="301">
        <f>SUM(BN42:BO42)</f>
        <v>161</v>
      </c>
      <c r="BN42" s="185">
        <v>99</v>
      </c>
      <c r="BO42" s="309">
        <v>62</v>
      </c>
      <c r="BP42" s="304">
        <f t="shared" si="176"/>
        <v>405</v>
      </c>
      <c r="BQ42" s="185">
        <v>224</v>
      </c>
      <c r="BR42" s="314">
        <v>181</v>
      </c>
      <c r="BS42" s="301">
        <f t="shared" si="177"/>
        <v>87</v>
      </c>
      <c r="BT42" s="185">
        <v>58</v>
      </c>
      <c r="BU42" s="309">
        <v>29</v>
      </c>
    </row>
    <row r="43" spans="1:73" s="2" customFormat="1" ht="15" customHeight="1">
      <c r="A43" s="356" t="s">
        <v>8</v>
      </c>
      <c r="B43" s="358">
        <f>IF(SUM(E43,H43,K43,N43,Q43,T43,W43,Z43,AC43,AF43,AI43,AL43,AO43,AR43,AU43,AX43,BA43,BD43,BG43,BJ43,BM43,BP43,BS43)=SUM(B44:B48),SUM(B44:B48),"err")</f>
        <v>127721</v>
      </c>
      <c r="C43" s="358">
        <f>IF(SUM(F43,I43,L43,O43,R43,U43,X43,AA43,AD43,AG43,AJ43,AM43,AP43,AS43,AV43,AY43,BB43,BE43,BH43,BK43,BN43,BQ43,BT43)=SUM(C44:C48),SUM(C44:C48),"err")</f>
        <v>70296</v>
      </c>
      <c r="D43" s="358">
        <f>IF(SUM(G43,J43,M43,P43,S43,V43,Y43,AB43,AE43,AH43,AK43,AN43,AQ43,AT43,AW43,AZ43,BC43,BF43,BI43,BL43,BO43,BR43,BU43)=SUM(D44:D48),SUM(D44:D48),"err")</f>
        <v>57425</v>
      </c>
      <c r="E43" s="365">
        <f>IF(SUM(E44:E48)=SUM(F43:G43),SUM(F43:G43),"ERR!")</f>
        <v>26025</v>
      </c>
      <c r="F43" s="341">
        <f>SUM(F44:F48)</f>
        <v>14465</v>
      </c>
      <c r="G43" s="360">
        <f>SUM(G44:G48)</f>
        <v>11560</v>
      </c>
      <c r="H43" s="365">
        <f>IF(SUM(H44:H48)=SUM(I43:J43),SUM(I43:J43),"ERR!")</f>
        <v>11499</v>
      </c>
      <c r="I43" s="341">
        <f>SUM(I44:I48)</f>
        <v>6305</v>
      </c>
      <c r="J43" s="360">
        <f>SUM(J44:J48)</f>
        <v>5194</v>
      </c>
      <c r="K43" s="365">
        <f>IF(SUM(K44:K48)=SUM(L43:M43),SUM(L43:M43),"ERR!")</f>
        <v>6663</v>
      </c>
      <c r="L43" s="341">
        <f>SUM(L44:L48)</f>
        <v>3594</v>
      </c>
      <c r="M43" s="360">
        <f>SUM(M44:M48)</f>
        <v>3069</v>
      </c>
      <c r="N43" s="365">
        <f>IF(SUM(N44:N48)=SUM(O43:P43),SUM(O43:P43),"ERR!")</f>
        <v>6918</v>
      </c>
      <c r="O43" s="341">
        <f>SUM(O44:O48)</f>
        <v>3731</v>
      </c>
      <c r="P43" s="343">
        <f>SUM(P44:P48)</f>
        <v>3187</v>
      </c>
      <c r="Q43" s="365">
        <f>IF(SUM(Q44:Q48)=SUM(R43:S43),SUM(R43:S43),"ERR!")</f>
        <v>28619</v>
      </c>
      <c r="R43" s="341">
        <f>SUM(R44:R48)</f>
        <v>15584</v>
      </c>
      <c r="S43" s="360">
        <f>SUM(S44:S48)</f>
        <v>13035</v>
      </c>
      <c r="T43" s="365">
        <f>IF(SUM(T44:T48)=SUM(U43:V43),SUM(U43:V43),"ERR!")</f>
        <v>3690</v>
      </c>
      <c r="U43" s="341">
        <f>SUM(U44:U48)</f>
        <v>2097</v>
      </c>
      <c r="V43" s="360">
        <f>SUM(V44:V48)</f>
        <v>1593</v>
      </c>
      <c r="W43" s="365">
        <f>IF(SUM(W44:W48)=SUM(X43:Y43),SUM(X43:Y43),"ERR!")</f>
        <v>4351</v>
      </c>
      <c r="X43" s="341">
        <f>SUM(X44:X48)</f>
        <v>2375</v>
      </c>
      <c r="Y43" s="360">
        <f>SUM(Y44:Y48)</f>
        <v>1976</v>
      </c>
      <c r="Z43" s="365">
        <f>IF(SUM(Z44:Z48)=SUM(AA43:AB43),SUM(AA43:AB43),"ERR!")</f>
        <v>3086</v>
      </c>
      <c r="AA43" s="341">
        <f>SUM(AA44:AA48)</f>
        <v>1663</v>
      </c>
      <c r="AB43" s="360">
        <f>SUM(AB44:AB48)</f>
        <v>1423</v>
      </c>
      <c r="AC43" s="365">
        <f>IF(SUM(AC44:AC48)=SUM(AD43:AE43),SUM(AD43:AE43),"ERR!")</f>
        <v>2402</v>
      </c>
      <c r="AD43" s="341">
        <f>SUM(AD44:AD48)</f>
        <v>1300</v>
      </c>
      <c r="AE43" s="360">
        <f>SUM(AE44:AE48)</f>
        <v>1102</v>
      </c>
      <c r="AF43" s="365">
        <f>IF(SUM(AF44:AF48)=SUM(AG43:AH43),SUM(AG43:AH43),"ERR!")</f>
        <v>15786</v>
      </c>
      <c r="AG43" s="341">
        <f>SUM(AG44:AG48)</f>
        <v>8738</v>
      </c>
      <c r="AH43" s="360">
        <f>SUM(AH44:AH48)</f>
        <v>7048</v>
      </c>
      <c r="AI43" s="365">
        <f>IF(SUM(AI44:AI48)=SUM(AJ43:AK43),SUM(AJ43:AK43),"ERR!")</f>
        <v>583</v>
      </c>
      <c r="AJ43" s="341">
        <f>SUM(AJ44:AJ48)</f>
        <v>358</v>
      </c>
      <c r="AK43" s="360">
        <f>SUM(AK44:AK48)</f>
        <v>225</v>
      </c>
      <c r="AL43" s="365">
        <f>IF(SUM(AL44:AL48)=SUM(AM43:AN43),SUM(AM43:AN43),"ERR!")</f>
        <v>1396</v>
      </c>
      <c r="AM43" s="341">
        <f>SUM(AM44:AM48)</f>
        <v>797</v>
      </c>
      <c r="AN43" s="360">
        <f>SUM(AN44:AN48)</f>
        <v>599</v>
      </c>
      <c r="AO43" s="365">
        <f>IF(SUM(AO44:AO48)=SUM(AP43:AQ43),SUM(AP43:AQ43),"ERR!")</f>
        <v>739</v>
      </c>
      <c r="AP43" s="341">
        <f>SUM(AP44:AP48)</f>
        <v>467</v>
      </c>
      <c r="AQ43" s="343">
        <f>SUM(AQ44:AQ48)</f>
        <v>272</v>
      </c>
      <c r="AR43" s="353">
        <f>IF(SUM(AR44:AR48)=SUM(AS43:AT43),SUM(AS43:AT43),"ERR!")</f>
        <v>465</v>
      </c>
      <c r="AS43" s="341">
        <f>SUM(AS44:AS48)</f>
        <v>263</v>
      </c>
      <c r="AT43" s="360">
        <f>SUM(AT44:AT48)</f>
        <v>202</v>
      </c>
      <c r="AU43" s="365">
        <f>IF(SUM(AU44:AU48)=SUM(AV43:AW43),SUM(AV43:AW43),"ERR!")</f>
        <v>928</v>
      </c>
      <c r="AV43" s="341">
        <f>SUM(AV44:AV48)</f>
        <v>498</v>
      </c>
      <c r="AW43" s="343">
        <f>SUM(AW44:AW48)</f>
        <v>430</v>
      </c>
      <c r="AX43" s="353">
        <f>IF(SUM(AX44:AX48)=SUM(AY43:AZ43),SUM(AY43:AZ43),"ERR!")</f>
        <v>1122</v>
      </c>
      <c r="AY43" s="341">
        <f>SUM(AY44:AY48)</f>
        <v>616</v>
      </c>
      <c r="AZ43" s="360">
        <f>SUM(AZ44:AZ48)</f>
        <v>506</v>
      </c>
      <c r="BA43" s="365">
        <f>IF(SUM(BA44:BA48)=SUM(BB43:BC43),SUM(BB43:BC43),"ERR!")</f>
        <v>897</v>
      </c>
      <c r="BB43" s="341">
        <f>SUM(BB44:BB48)</f>
        <v>498</v>
      </c>
      <c r="BC43" s="343">
        <f>SUM(BC44:BC48)</f>
        <v>399</v>
      </c>
      <c r="BD43" s="353">
        <f>IF(SUM(BD44:BD48)=SUM(BE43:BF43),SUM(BE43:BF43),"ERR!")</f>
        <v>1493</v>
      </c>
      <c r="BE43" s="349">
        <f t="shared" ref="BE43:BF43" si="178">SUM(BE44:BE48)</f>
        <v>844</v>
      </c>
      <c r="BF43" s="362">
        <f t="shared" si="178"/>
        <v>649</v>
      </c>
      <c r="BG43" s="365">
        <f>IF(SUM(BG44:BG48)=SUM(BH43:BI43),SUM(BH43:BI43),"ERR!")</f>
        <v>5732</v>
      </c>
      <c r="BH43" s="349">
        <f t="shared" ref="BH43:BI43" si="179">SUM(BH44:BH48)</f>
        <v>3145</v>
      </c>
      <c r="BI43" s="350">
        <f t="shared" si="179"/>
        <v>2587</v>
      </c>
      <c r="BJ43" s="353">
        <f>IF(SUM(BJ44:BJ48)=SUM(BK43:BL43),SUM(BK43:BL43),"ERR!")</f>
        <v>2267</v>
      </c>
      <c r="BK43" s="349">
        <f t="shared" ref="BK43:BL43" si="180">SUM(BK44:BK48)</f>
        <v>1171</v>
      </c>
      <c r="BL43" s="362">
        <f t="shared" si="180"/>
        <v>1096</v>
      </c>
      <c r="BM43" s="365">
        <f>IF(SUM(BM44:BM48)=SUM(BN43:BO43),SUM(BN43:BO43),"ERR!")</f>
        <v>736</v>
      </c>
      <c r="BN43" s="349">
        <f t="shared" ref="BN43:BO43" si="181">SUM(BN44:BN48)</f>
        <v>428</v>
      </c>
      <c r="BO43" s="350">
        <f t="shared" si="181"/>
        <v>308</v>
      </c>
      <c r="BP43" s="353">
        <f>IF(SUM(BP44:BP48)=SUM(BQ43:BR43),SUM(BQ43:BR43),"ERR!")</f>
        <v>1956</v>
      </c>
      <c r="BQ43" s="349">
        <f t="shared" ref="BQ43:BR43" si="182">SUM(BQ44:BQ48)</f>
        <v>1139</v>
      </c>
      <c r="BR43" s="362">
        <f t="shared" si="182"/>
        <v>817</v>
      </c>
      <c r="BS43" s="365">
        <f>IF(SUM(BS44:BS48)=SUM(BT43:BU43),SUM(BT43:BU43),"ERR!")</f>
        <v>368</v>
      </c>
      <c r="BT43" s="349">
        <f t="shared" ref="BT43:BU43" si="183">SUM(BT44:BT48)</f>
        <v>220</v>
      </c>
      <c r="BU43" s="350">
        <f t="shared" si="183"/>
        <v>148</v>
      </c>
    </row>
    <row r="44" spans="1:73" s="27" customFormat="1" ht="15" customHeight="1">
      <c r="A44" s="319" t="s">
        <v>101</v>
      </c>
      <c r="B44" s="304">
        <f>SUM(C44:D44)</f>
        <v>26920</v>
      </c>
      <c r="C44" s="342">
        <f>SUM(F44,I44,L44,O44,R44,U44,X44,AA44,AD44,AG44,AJ44,AM44,AP44,AS44,AV44,AY44,BB44,BE44,BH44,BK44,BN44,BQ44,BT44)</f>
        <v>14968</v>
      </c>
      <c r="D44" s="359">
        <f>SUM(G44,J44,M44,P44,S44,V44,Y44,AB44,AE44,AH44,AK44,AN44,AQ44,AT44,AW44,AZ44,BC44,BF44,BI44,BL44,BO44,BR44,BU44)</f>
        <v>11952</v>
      </c>
      <c r="E44" s="301">
        <f>SUM(F44:G44)</f>
        <v>5541</v>
      </c>
      <c r="F44" s="185">
        <v>3244</v>
      </c>
      <c r="G44" s="314">
        <v>2297</v>
      </c>
      <c r="H44" s="301">
        <f>SUM(I44:J44)</f>
        <v>2448</v>
      </c>
      <c r="I44" s="185">
        <v>1352</v>
      </c>
      <c r="J44" s="314">
        <v>1096</v>
      </c>
      <c r="K44" s="301">
        <f>SUM(L44:M44)</f>
        <v>1402</v>
      </c>
      <c r="L44" s="185">
        <v>744</v>
      </c>
      <c r="M44" s="314">
        <v>658</v>
      </c>
      <c r="N44" s="301">
        <f>SUM(O44:P44)</f>
        <v>1500</v>
      </c>
      <c r="O44" s="185">
        <v>832</v>
      </c>
      <c r="P44" s="309">
        <v>668</v>
      </c>
      <c r="Q44" s="301">
        <f>SUM(R44:S44)</f>
        <v>5935</v>
      </c>
      <c r="R44" s="185">
        <v>3167</v>
      </c>
      <c r="S44" s="314">
        <v>2768</v>
      </c>
      <c r="T44" s="301">
        <f>SUM(U44:V44)</f>
        <v>776</v>
      </c>
      <c r="U44" s="185">
        <v>454</v>
      </c>
      <c r="V44" s="314">
        <v>322</v>
      </c>
      <c r="W44" s="301">
        <f>SUM(X44:Y44)</f>
        <v>910</v>
      </c>
      <c r="X44" s="185">
        <v>513</v>
      </c>
      <c r="Y44" s="314">
        <v>397</v>
      </c>
      <c r="Z44" s="301">
        <f>SUM(AA44:AB44)</f>
        <v>642</v>
      </c>
      <c r="AA44" s="185">
        <v>362</v>
      </c>
      <c r="AB44" s="314">
        <v>280</v>
      </c>
      <c r="AC44" s="301">
        <f>SUM(AD44:AE44)</f>
        <v>488</v>
      </c>
      <c r="AD44" s="185">
        <v>281</v>
      </c>
      <c r="AE44" s="314">
        <v>207</v>
      </c>
      <c r="AF44" s="301">
        <f>SUM(AG44:AH44)</f>
        <v>3491</v>
      </c>
      <c r="AG44" s="185">
        <v>1887</v>
      </c>
      <c r="AH44" s="314">
        <v>1604</v>
      </c>
      <c r="AI44" s="301">
        <f>SUM(AJ44:AK44)</f>
        <v>132</v>
      </c>
      <c r="AJ44" s="185">
        <v>84</v>
      </c>
      <c r="AK44" s="314">
        <v>48</v>
      </c>
      <c r="AL44" s="301">
        <f>SUM(AM44:AN44)</f>
        <v>271</v>
      </c>
      <c r="AM44" s="185">
        <v>146</v>
      </c>
      <c r="AN44" s="314">
        <v>125</v>
      </c>
      <c r="AO44" s="301">
        <f>SUM(AP44:AQ44)</f>
        <v>145</v>
      </c>
      <c r="AP44" s="185">
        <v>95</v>
      </c>
      <c r="AQ44" s="309">
        <v>50</v>
      </c>
      <c r="AR44" s="304">
        <f>SUM(AS44:AT44)</f>
        <v>98</v>
      </c>
      <c r="AS44" s="185">
        <v>55</v>
      </c>
      <c r="AT44" s="314">
        <v>43</v>
      </c>
      <c r="AU44" s="301">
        <f>SUM(AV44:AW44)</f>
        <v>204</v>
      </c>
      <c r="AV44" s="185">
        <v>114</v>
      </c>
      <c r="AW44" s="309">
        <v>90</v>
      </c>
      <c r="AX44" s="304">
        <f>SUM(AY44:AZ44)</f>
        <v>216</v>
      </c>
      <c r="AY44" s="185">
        <v>126</v>
      </c>
      <c r="AZ44" s="314">
        <v>90</v>
      </c>
      <c r="BA44" s="301">
        <f>SUM(BB44:BC44)</f>
        <v>200</v>
      </c>
      <c r="BB44" s="185">
        <v>119</v>
      </c>
      <c r="BC44" s="309">
        <v>81</v>
      </c>
      <c r="BD44" s="304">
        <f>SUM(BE44:BF44)</f>
        <v>302</v>
      </c>
      <c r="BE44" s="185">
        <v>177</v>
      </c>
      <c r="BF44" s="314">
        <v>125</v>
      </c>
      <c r="BG44" s="301">
        <f>SUM(BH44:BI44)</f>
        <v>1161</v>
      </c>
      <c r="BH44" s="185">
        <v>616</v>
      </c>
      <c r="BI44" s="309">
        <v>545</v>
      </c>
      <c r="BJ44" s="304">
        <f>SUM(BK44:BL44)</f>
        <v>432</v>
      </c>
      <c r="BK44" s="185">
        <v>234</v>
      </c>
      <c r="BL44" s="314">
        <v>198</v>
      </c>
      <c r="BM44" s="301">
        <f>SUM(BN44:BO44)</f>
        <v>141</v>
      </c>
      <c r="BN44" s="185">
        <v>81</v>
      </c>
      <c r="BO44" s="309">
        <v>60</v>
      </c>
      <c r="BP44" s="304">
        <f>SUM(BQ44:BR44)</f>
        <v>410</v>
      </c>
      <c r="BQ44" s="185">
        <v>241</v>
      </c>
      <c r="BR44" s="314">
        <v>169</v>
      </c>
      <c r="BS44" s="301">
        <f>SUM(BT44:BU44)</f>
        <v>75</v>
      </c>
      <c r="BT44" s="185">
        <v>44</v>
      </c>
      <c r="BU44" s="309">
        <v>31</v>
      </c>
    </row>
    <row r="45" spans="1:73" s="27" customFormat="1" ht="15" customHeight="1">
      <c r="A45" s="319" t="s">
        <v>39</v>
      </c>
      <c r="B45" s="304">
        <f t="shared" ref="B45:B48" si="184">SUM(C45:D45)</f>
        <v>25132</v>
      </c>
      <c r="C45" s="342">
        <f t="shared" ref="C45:D48" si="185">SUM(F45,I45,L45,O45,R45,U45,X45,AA45,AD45,AG45,AJ45,AM45,AP45,AS45,AV45,AY45,BB45,BE45,BH45,BK45,BN45,BQ45,BT45)</f>
        <v>13795</v>
      </c>
      <c r="D45" s="359">
        <f t="shared" si="185"/>
        <v>11337</v>
      </c>
      <c r="E45" s="301">
        <f t="shared" ref="E45:E48" si="186">SUM(F45:G45)</f>
        <v>5165</v>
      </c>
      <c r="F45" s="185">
        <v>2885</v>
      </c>
      <c r="G45" s="314">
        <v>2280</v>
      </c>
      <c r="H45" s="301">
        <f t="shared" ref="H45:H48" si="187">SUM(I45:J45)</f>
        <v>2330</v>
      </c>
      <c r="I45" s="185">
        <v>1294</v>
      </c>
      <c r="J45" s="314">
        <v>1036</v>
      </c>
      <c r="K45" s="301">
        <f t="shared" ref="K45:K48" si="188">SUM(L45:M45)</f>
        <v>1279</v>
      </c>
      <c r="L45" s="185">
        <v>705</v>
      </c>
      <c r="M45" s="314">
        <v>574</v>
      </c>
      <c r="N45" s="301">
        <f t="shared" ref="N45:N48" si="189">SUM(O45:P45)</f>
        <v>1394</v>
      </c>
      <c r="O45" s="185">
        <v>754</v>
      </c>
      <c r="P45" s="309">
        <v>640</v>
      </c>
      <c r="Q45" s="301">
        <f t="shared" ref="Q45:Q48" si="190">SUM(R45:S45)</f>
        <v>5569</v>
      </c>
      <c r="R45" s="185">
        <v>3022</v>
      </c>
      <c r="S45" s="314">
        <v>2547</v>
      </c>
      <c r="T45" s="301">
        <f t="shared" ref="T45:T48" si="191">SUM(U45:V45)</f>
        <v>743</v>
      </c>
      <c r="U45" s="185">
        <v>432</v>
      </c>
      <c r="V45" s="314">
        <v>311</v>
      </c>
      <c r="W45" s="301">
        <f t="shared" ref="W45:W48" si="192">SUM(X45:Y45)</f>
        <v>887</v>
      </c>
      <c r="X45" s="185">
        <v>466</v>
      </c>
      <c r="Y45" s="314">
        <v>421</v>
      </c>
      <c r="Z45" s="301">
        <f t="shared" ref="Z45:Z48" si="193">SUM(AA45:AB45)</f>
        <v>628</v>
      </c>
      <c r="AA45" s="185">
        <v>335</v>
      </c>
      <c r="AB45" s="314">
        <v>293</v>
      </c>
      <c r="AC45" s="301">
        <f t="shared" ref="AC45:AC48" si="194">SUM(AD45:AE45)</f>
        <v>434</v>
      </c>
      <c r="AD45" s="185">
        <v>229</v>
      </c>
      <c r="AE45" s="314">
        <v>205</v>
      </c>
      <c r="AF45" s="301">
        <f t="shared" ref="AF45:AF48" si="195">SUM(AG45:AH45)</f>
        <v>3134</v>
      </c>
      <c r="AG45" s="185">
        <v>1732</v>
      </c>
      <c r="AH45" s="314">
        <v>1402</v>
      </c>
      <c r="AI45" s="301">
        <f t="shared" ref="AI45:AI48" si="196">SUM(AJ45:AK45)</f>
        <v>117</v>
      </c>
      <c r="AJ45" s="185">
        <v>73</v>
      </c>
      <c r="AK45" s="314">
        <v>44</v>
      </c>
      <c r="AL45" s="301">
        <f t="shared" ref="AL45:AL48" si="197">SUM(AM45:AN45)</f>
        <v>286</v>
      </c>
      <c r="AM45" s="185">
        <v>155</v>
      </c>
      <c r="AN45" s="314">
        <v>131</v>
      </c>
      <c r="AO45" s="301">
        <f t="shared" ref="AO45:AO48" si="198">SUM(AP45:AQ45)</f>
        <v>144</v>
      </c>
      <c r="AP45" s="185">
        <v>89</v>
      </c>
      <c r="AQ45" s="309">
        <v>55</v>
      </c>
      <c r="AR45" s="304">
        <f t="shared" ref="AR45:AR48" si="199">SUM(AS45:AT45)</f>
        <v>90</v>
      </c>
      <c r="AS45" s="185">
        <v>53</v>
      </c>
      <c r="AT45" s="314">
        <v>37</v>
      </c>
      <c r="AU45" s="301">
        <f t="shared" ref="AU45:AU48" si="200">SUM(AV45:AW45)</f>
        <v>183</v>
      </c>
      <c r="AV45" s="185">
        <v>99</v>
      </c>
      <c r="AW45" s="309">
        <v>84</v>
      </c>
      <c r="AX45" s="304">
        <f t="shared" ref="AX45:AX48" si="201">SUM(AY45:AZ45)</f>
        <v>218</v>
      </c>
      <c r="AY45" s="185">
        <v>111</v>
      </c>
      <c r="AZ45" s="314">
        <v>107</v>
      </c>
      <c r="BA45" s="301">
        <f t="shared" ref="BA45:BA48" si="202">SUM(BB45:BC45)</f>
        <v>171</v>
      </c>
      <c r="BB45" s="185">
        <v>94</v>
      </c>
      <c r="BC45" s="309">
        <v>77</v>
      </c>
      <c r="BD45" s="304">
        <f t="shared" ref="BD45:BD48" si="203">SUM(BE45:BF45)</f>
        <v>334</v>
      </c>
      <c r="BE45" s="185">
        <v>169</v>
      </c>
      <c r="BF45" s="314">
        <v>165</v>
      </c>
      <c r="BG45" s="301">
        <f t="shared" ref="BG45:BG48" si="204">SUM(BH45:BI45)</f>
        <v>1075</v>
      </c>
      <c r="BH45" s="185">
        <v>580</v>
      </c>
      <c r="BI45" s="309">
        <v>495</v>
      </c>
      <c r="BJ45" s="304">
        <f t="shared" ref="BJ45:BJ48" si="205">SUM(BK45:BL45)</f>
        <v>372</v>
      </c>
      <c r="BK45" s="185">
        <v>187</v>
      </c>
      <c r="BL45" s="314">
        <v>185</v>
      </c>
      <c r="BM45" s="301">
        <f t="shared" ref="BM45:BM48" si="206">SUM(BN45:BO45)</f>
        <v>128</v>
      </c>
      <c r="BN45" s="185">
        <v>73</v>
      </c>
      <c r="BO45" s="309">
        <v>55</v>
      </c>
      <c r="BP45" s="304">
        <f t="shared" ref="BP45:BP48" si="207">SUM(BQ45:BR45)</f>
        <v>369</v>
      </c>
      <c r="BQ45" s="185">
        <v>214</v>
      </c>
      <c r="BR45" s="314">
        <v>155</v>
      </c>
      <c r="BS45" s="301">
        <f t="shared" ref="BS45:BS48" si="208">SUM(BT45:BU45)</f>
        <v>82</v>
      </c>
      <c r="BT45" s="185">
        <v>44</v>
      </c>
      <c r="BU45" s="309">
        <v>38</v>
      </c>
    </row>
    <row r="46" spans="1:73" s="27" customFormat="1" ht="15" customHeight="1">
      <c r="A46" s="319" t="s">
        <v>40</v>
      </c>
      <c r="B46" s="304">
        <f t="shared" si="184"/>
        <v>25179</v>
      </c>
      <c r="C46" s="342">
        <f t="shared" si="185"/>
        <v>14091</v>
      </c>
      <c r="D46" s="359">
        <f t="shared" si="185"/>
        <v>11088</v>
      </c>
      <c r="E46" s="301">
        <f t="shared" si="186"/>
        <v>5277</v>
      </c>
      <c r="F46" s="185">
        <v>2951</v>
      </c>
      <c r="G46" s="314">
        <v>2326</v>
      </c>
      <c r="H46" s="301">
        <f t="shared" si="187"/>
        <v>2270</v>
      </c>
      <c r="I46" s="185">
        <v>1280</v>
      </c>
      <c r="J46" s="314">
        <v>990</v>
      </c>
      <c r="K46" s="301">
        <f t="shared" si="188"/>
        <v>1350</v>
      </c>
      <c r="L46" s="185">
        <v>733</v>
      </c>
      <c r="M46" s="314">
        <v>617</v>
      </c>
      <c r="N46" s="301">
        <f t="shared" si="189"/>
        <v>1332</v>
      </c>
      <c r="O46" s="185">
        <v>713</v>
      </c>
      <c r="P46" s="309">
        <v>619</v>
      </c>
      <c r="Q46" s="301">
        <f t="shared" si="190"/>
        <v>5430</v>
      </c>
      <c r="R46" s="185">
        <v>3054</v>
      </c>
      <c r="S46" s="314">
        <v>2376</v>
      </c>
      <c r="T46" s="301">
        <f t="shared" si="191"/>
        <v>761</v>
      </c>
      <c r="U46" s="185">
        <v>433</v>
      </c>
      <c r="V46" s="314">
        <v>328</v>
      </c>
      <c r="W46" s="301">
        <f t="shared" si="192"/>
        <v>853</v>
      </c>
      <c r="X46" s="185">
        <v>469</v>
      </c>
      <c r="Y46" s="314">
        <v>384</v>
      </c>
      <c r="Z46" s="301">
        <f t="shared" si="193"/>
        <v>608</v>
      </c>
      <c r="AA46" s="185">
        <v>330</v>
      </c>
      <c r="AB46" s="314">
        <v>278</v>
      </c>
      <c r="AC46" s="301">
        <f t="shared" si="194"/>
        <v>476</v>
      </c>
      <c r="AD46" s="185">
        <v>264</v>
      </c>
      <c r="AE46" s="314">
        <v>212</v>
      </c>
      <c r="AF46" s="301">
        <f t="shared" si="195"/>
        <v>3149</v>
      </c>
      <c r="AG46" s="185">
        <v>1801</v>
      </c>
      <c r="AH46" s="314">
        <v>1348</v>
      </c>
      <c r="AI46" s="301">
        <f t="shared" si="196"/>
        <v>116</v>
      </c>
      <c r="AJ46" s="185">
        <v>60</v>
      </c>
      <c r="AK46" s="314">
        <v>56</v>
      </c>
      <c r="AL46" s="301">
        <f t="shared" si="197"/>
        <v>277</v>
      </c>
      <c r="AM46" s="185">
        <v>149</v>
      </c>
      <c r="AN46" s="314">
        <v>128</v>
      </c>
      <c r="AO46" s="301">
        <f t="shared" si="198"/>
        <v>146</v>
      </c>
      <c r="AP46" s="185">
        <v>91</v>
      </c>
      <c r="AQ46" s="309">
        <v>55</v>
      </c>
      <c r="AR46" s="304">
        <f t="shared" si="199"/>
        <v>88</v>
      </c>
      <c r="AS46" s="185">
        <v>49</v>
      </c>
      <c r="AT46" s="314">
        <v>39</v>
      </c>
      <c r="AU46" s="301">
        <f t="shared" si="200"/>
        <v>188</v>
      </c>
      <c r="AV46" s="185">
        <v>104</v>
      </c>
      <c r="AW46" s="309">
        <v>84</v>
      </c>
      <c r="AX46" s="304">
        <f t="shared" si="201"/>
        <v>227</v>
      </c>
      <c r="AY46" s="185">
        <v>126</v>
      </c>
      <c r="AZ46" s="314">
        <v>101</v>
      </c>
      <c r="BA46" s="301">
        <f t="shared" si="202"/>
        <v>190</v>
      </c>
      <c r="BB46" s="185">
        <v>99</v>
      </c>
      <c r="BC46" s="309">
        <v>91</v>
      </c>
      <c r="BD46" s="304">
        <f t="shared" si="203"/>
        <v>288</v>
      </c>
      <c r="BE46" s="185">
        <v>170</v>
      </c>
      <c r="BF46" s="314">
        <v>118</v>
      </c>
      <c r="BG46" s="301">
        <f t="shared" si="204"/>
        <v>1009</v>
      </c>
      <c r="BH46" s="185">
        <v>588</v>
      </c>
      <c r="BI46" s="309">
        <v>421</v>
      </c>
      <c r="BJ46" s="304">
        <f t="shared" si="205"/>
        <v>495</v>
      </c>
      <c r="BK46" s="185">
        <v>254</v>
      </c>
      <c r="BL46" s="314">
        <v>241</v>
      </c>
      <c r="BM46" s="301">
        <f t="shared" si="206"/>
        <v>156</v>
      </c>
      <c r="BN46" s="185">
        <v>87</v>
      </c>
      <c r="BO46" s="309">
        <v>69</v>
      </c>
      <c r="BP46" s="304">
        <f t="shared" si="207"/>
        <v>416</v>
      </c>
      <c r="BQ46" s="185">
        <v>240</v>
      </c>
      <c r="BR46" s="314">
        <v>176</v>
      </c>
      <c r="BS46" s="301">
        <f t="shared" si="208"/>
        <v>77</v>
      </c>
      <c r="BT46" s="185">
        <v>46</v>
      </c>
      <c r="BU46" s="309">
        <v>31</v>
      </c>
    </row>
    <row r="47" spans="1:73" s="27" customFormat="1" ht="15" customHeight="1">
      <c r="A47" s="319" t="s">
        <v>41</v>
      </c>
      <c r="B47" s="304">
        <f t="shared" si="184"/>
        <v>25023</v>
      </c>
      <c r="C47" s="342">
        <f t="shared" si="185"/>
        <v>13770</v>
      </c>
      <c r="D47" s="359">
        <f t="shared" si="185"/>
        <v>11253</v>
      </c>
      <c r="E47" s="301">
        <f t="shared" si="186"/>
        <v>4972</v>
      </c>
      <c r="F47" s="185">
        <v>2691</v>
      </c>
      <c r="G47" s="314">
        <v>2281</v>
      </c>
      <c r="H47" s="301">
        <f t="shared" si="187"/>
        <v>2229</v>
      </c>
      <c r="I47" s="185">
        <v>1192</v>
      </c>
      <c r="J47" s="314">
        <v>1037</v>
      </c>
      <c r="K47" s="301">
        <f t="shared" si="188"/>
        <v>1347</v>
      </c>
      <c r="L47" s="185">
        <v>723</v>
      </c>
      <c r="M47" s="314">
        <v>624</v>
      </c>
      <c r="N47" s="301">
        <f t="shared" si="189"/>
        <v>1372</v>
      </c>
      <c r="O47" s="185">
        <v>758</v>
      </c>
      <c r="P47" s="309">
        <v>614</v>
      </c>
      <c r="Q47" s="301">
        <f t="shared" si="190"/>
        <v>5671</v>
      </c>
      <c r="R47" s="185">
        <v>3099</v>
      </c>
      <c r="S47" s="314">
        <v>2572</v>
      </c>
      <c r="T47" s="301">
        <f t="shared" si="191"/>
        <v>695</v>
      </c>
      <c r="U47" s="185">
        <v>409</v>
      </c>
      <c r="V47" s="314">
        <v>286</v>
      </c>
      <c r="W47" s="301">
        <f t="shared" si="192"/>
        <v>849</v>
      </c>
      <c r="X47" s="185">
        <v>487</v>
      </c>
      <c r="Y47" s="314">
        <v>362</v>
      </c>
      <c r="Z47" s="301">
        <f t="shared" si="193"/>
        <v>598</v>
      </c>
      <c r="AA47" s="185">
        <v>315</v>
      </c>
      <c r="AB47" s="314">
        <v>283</v>
      </c>
      <c r="AC47" s="301">
        <f t="shared" si="194"/>
        <v>500</v>
      </c>
      <c r="AD47" s="185">
        <v>262</v>
      </c>
      <c r="AE47" s="314">
        <v>238</v>
      </c>
      <c r="AF47" s="301">
        <f t="shared" si="195"/>
        <v>2982</v>
      </c>
      <c r="AG47" s="185">
        <v>1637</v>
      </c>
      <c r="AH47" s="314">
        <v>1345</v>
      </c>
      <c r="AI47" s="301">
        <f t="shared" si="196"/>
        <v>107</v>
      </c>
      <c r="AJ47" s="185">
        <v>70</v>
      </c>
      <c r="AK47" s="314">
        <v>37</v>
      </c>
      <c r="AL47" s="301">
        <f t="shared" si="197"/>
        <v>303</v>
      </c>
      <c r="AM47" s="185">
        <v>198</v>
      </c>
      <c r="AN47" s="314">
        <v>105</v>
      </c>
      <c r="AO47" s="301">
        <f t="shared" si="198"/>
        <v>158</v>
      </c>
      <c r="AP47" s="185">
        <v>104</v>
      </c>
      <c r="AQ47" s="309">
        <v>54</v>
      </c>
      <c r="AR47" s="304">
        <f t="shared" si="199"/>
        <v>92</v>
      </c>
      <c r="AS47" s="185">
        <v>49</v>
      </c>
      <c r="AT47" s="314">
        <v>43</v>
      </c>
      <c r="AU47" s="301">
        <f t="shared" si="200"/>
        <v>182</v>
      </c>
      <c r="AV47" s="185">
        <v>101</v>
      </c>
      <c r="AW47" s="309">
        <v>81</v>
      </c>
      <c r="AX47" s="304">
        <f t="shared" si="201"/>
        <v>229</v>
      </c>
      <c r="AY47" s="185">
        <v>128</v>
      </c>
      <c r="AZ47" s="314">
        <v>101</v>
      </c>
      <c r="BA47" s="301">
        <f t="shared" si="202"/>
        <v>169</v>
      </c>
      <c r="BB47" s="185">
        <v>101</v>
      </c>
      <c r="BC47" s="309">
        <v>68</v>
      </c>
      <c r="BD47" s="304">
        <f t="shared" si="203"/>
        <v>273</v>
      </c>
      <c r="BE47" s="185">
        <v>153</v>
      </c>
      <c r="BF47" s="314">
        <v>120</v>
      </c>
      <c r="BG47" s="301">
        <f t="shared" si="204"/>
        <v>1205</v>
      </c>
      <c r="BH47" s="185">
        <v>681</v>
      </c>
      <c r="BI47" s="309">
        <v>524</v>
      </c>
      <c r="BJ47" s="304">
        <f t="shared" si="205"/>
        <v>481</v>
      </c>
      <c r="BK47" s="185">
        <v>241</v>
      </c>
      <c r="BL47" s="314">
        <v>240</v>
      </c>
      <c r="BM47" s="301">
        <f t="shared" si="206"/>
        <v>171</v>
      </c>
      <c r="BN47" s="185">
        <v>105</v>
      </c>
      <c r="BO47" s="309">
        <v>66</v>
      </c>
      <c r="BP47" s="304">
        <f t="shared" si="207"/>
        <v>368</v>
      </c>
      <c r="BQ47" s="185">
        <v>219</v>
      </c>
      <c r="BR47" s="314">
        <v>149</v>
      </c>
      <c r="BS47" s="301">
        <f t="shared" si="208"/>
        <v>70</v>
      </c>
      <c r="BT47" s="185">
        <v>47</v>
      </c>
      <c r="BU47" s="309">
        <v>23</v>
      </c>
    </row>
    <row r="48" spans="1:73" s="27" customFormat="1" ht="15" customHeight="1">
      <c r="A48" s="319" t="s">
        <v>42</v>
      </c>
      <c r="B48" s="304">
        <f t="shared" si="184"/>
        <v>25467</v>
      </c>
      <c r="C48" s="342">
        <f t="shared" si="185"/>
        <v>13672</v>
      </c>
      <c r="D48" s="359">
        <f t="shared" si="185"/>
        <v>11795</v>
      </c>
      <c r="E48" s="301">
        <f t="shared" si="186"/>
        <v>5070</v>
      </c>
      <c r="F48" s="185">
        <v>2694</v>
      </c>
      <c r="G48" s="641">
        <v>2376</v>
      </c>
      <c r="H48" s="301">
        <f t="shared" si="187"/>
        <v>2222</v>
      </c>
      <c r="I48" s="185">
        <v>1187</v>
      </c>
      <c r="J48" s="314">
        <v>1035</v>
      </c>
      <c r="K48" s="301">
        <f t="shared" si="188"/>
        <v>1285</v>
      </c>
      <c r="L48" s="185">
        <v>689</v>
      </c>
      <c r="M48" s="314">
        <v>596</v>
      </c>
      <c r="N48" s="301">
        <f t="shared" si="189"/>
        <v>1320</v>
      </c>
      <c r="O48" s="185">
        <v>674</v>
      </c>
      <c r="P48" s="309">
        <v>646</v>
      </c>
      <c r="Q48" s="301">
        <f t="shared" si="190"/>
        <v>6014</v>
      </c>
      <c r="R48" s="185">
        <v>3242</v>
      </c>
      <c r="S48" s="314">
        <v>2772</v>
      </c>
      <c r="T48" s="301">
        <f t="shared" si="191"/>
        <v>715</v>
      </c>
      <c r="U48" s="185">
        <v>369</v>
      </c>
      <c r="V48" s="314">
        <v>346</v>
      </c>
      <c r="W48" s="301">
        <f t="shared" si="192"/>
        <v>852</v>
      </c>
      <c r="X48" s="185">
        <v>440</v>
      </c>
      <c r="Y48" s="314">
        <v>412</v>
      </c>
      <c r="Z48" s="301">
        <f t="shared" si="193"/>
        <v>610</v>
      </c>
      <c r="AA48" s="185">
        <v>321</v>
      </c>
      <c r="AB48" s="314">
        <v>289</v>
      </c>
      <c r="AC48" s="301">
        <f t="shared" si="194"/>
        <v>504</v>
      </c>
      <c r="AD48" s="185">
        <v>264</v>
      </c>
      <c r="AE48" s="314">
        <v>240</v>
      </c>
      <c r="AF48" s="301">
        <f t="shared" si="195"/>
        <v>3030</v>
      </c>
      <c r="AG48" s="185">
        <v>1681</v>
      </c>
      <c r="AH48" s="314">
        <v>1349</v>
      </c>
      <c r="AI48" s="301">
        <f t="shared" si="196"/>
        <v>111</v>
      </c>
      <c r="AJ48" s="185">
        <v>71</v>
      </c>
      <c r="AK48" s="314">
        <v>40</v>
      </c>
      <c r="AL48" s="301">
        <f t="shared" si="197"/>
        <v>259</v>
      </c>
      <c r="AM48" s="185">
        <v>149</v>
      </c>
      <c r="AN48" s="314">
        <v>110</v>
      </c>
      <c r="AO48" s="301">
        <f t="shared" si="198"/>
        <v>146</v>
      </c>
      <c r="AP48" s="185">
        <v>88</v>
      </c>
      <c r="AQ48" s="309">
        <v>58</v>
      </c>
      <c r="AR48" s="304">
        <f t="shared" si="199"/>
        <v>97</v>
      </c>
      <c r="AS48" s="185">
        <v>57</v>
      </c>
      <c r="AT48" s="314">
        <v>40</v>
      </c>
      <c r="AU48" s="301">
        <f t="shared" si="200"/>
        <v>171</v>
      </c>
      <c r="AV48" s="185">
        <v>80</v>
      </c>
      <c r="AW48" s="309">
        <v>91</v>
      </c>
      <c r="AX48" s="304">
        <f t="shared" si="201"/>
        <v>232</v>
      </c>
      <c r="AY48" s="185">
        <v>125</v>
      </c>
      <c r="AZ48" s="314">
        <v>107</v>
      </c>
      <c r="BA48" s="301">
        <f t="shared" si="202"/>
        <v>167</v>
      </c>
      <c r="BB48" s="185">
        <v>85</v>
      </c>
      <c r="BC48" s="309">
        <v>82</v>
      </c>
      <c r="BD48" s="304">
        <f t="shared" si="203"/>
        <v>296</v>
      </c>
      <c r="BE48" s="185">
        <v>175</v>
      </c>
      <c r="BF48" s="314">
        <v>121</v>
      </c>
      <c r="BG48" s="301">
        <f t="shared" si="204"/>
        <v>1282</v>
      </c>
      <c r="BH48" s="185">
        <v>680</v>
      </c>
      <c r="BI48" s="309">
        <v>602</v>
      </c>
      <c r="BJ48" s="304">
        <f t="shared" si="205"/>
        <v>487</v>
      </c>
      <c r="BK48" s="185">
        <v>255</v>
      </c>
      <c r="BL48" s="314">
        <v>232</v>
      </c>
      <c r="BM48" s="301">
        <f t="shared" si="206"/>
        <v>140</v>
      </c>
      <c r="BN48" s="185">
        <v>82</v>
      </c>
      <c r="BO48" s="309">
        <v>58</v>
      </c>
      <c r="BP48" s="304">
        <f t="shared" si="207"/>
        <v>393</v>
      </c>
      <c r="BQ48" s="185">
        <v>225</v>
      </c>
      <c r="BR48" s="314">
        <v>168</v>
      </c>
      <c r="BS48" s="301">
        <f t="shared" si="208"/>
        <v>64</v>
      </c>
      <c r="BT48" s="185">
        <v>39</v>
      </c>
      <c r="BU48" s="309">
        <v>25</v>
      </c>
    </row>
    <row r="49" spans="1:73" s="2" customFormat="1" ht="15" customHeight="1">
      <c r="A49" s="356" t="s">
        <v>9</v>
      </c>
      <c r="B49" s="358">
        <f>IF(SUM(E49,H49,K49,N49,Q49,T49,W49,Z49,AC49,AF49,AI49,AL49,AO49,AR49,AU49,AX49,BA49,BD49,BG49,BJ49,BM49,BP49,BS49)=SUM(B50:B54),SUM(B50:B54),"err")</f>
        <v>147726</v>
      </c>
      <c r="C49" s="358">
        <f>IF(SUM(F49,I49,L49,O49,R49,U49,X49,AA49,AD49,AG49,AJ49,AM49,AP49,AS49,AV49,AY49,BB49,BE49,BH49,BK49,BN49,BQ49,BT49)=SUM(C50:C54),SUM(C50:C54),"err")</f>
        <v>77474</v>
      </c>
      <c r="D49" s="358">
        <f>IF(SUM(G49,J49,M49,P49,S49,V49,Y49,AB49,AE49,AH49,AK49,AN49,AQ49,AT49,AW49,AZ49,BC49,BF49,BI49,BL49,BO49,BR49,BU49)=SUM(D50:D54),SUM(D50:D54),"err")</f>
        <v>70252</v>
      </c>
      <c r="E49" s="365">
        <f>IF(SUM(E50:E54)=SUM(F49:G49),SUM(F49:G49),"ERR!")</f>
        <v>30706</v>
      </c>
      <c r="F49" s="341">
        <f>SUM(F50:F54)</f>
        <v>15914</v>
      </c>
      <c r="G49" s="360">
        <f>SUM(G50:G54)</f>
        <v>14792</v>
      </c>
      <c r="H49" s="365">
        <f>IF(SUM(H50:H54)=SUM(I49:J49),SUM(I49:J49),"ERR!")</f>
        <v>12628</v>
      </c>
      <c r="I49" s="341">
        <f>SUM(I50:I54)</f>
        <v>6601</v>
      </c>
      <c r="J49" s="360">
        <f>SUM(J50:J54)</f>
        <v>6027</v>
      </c>
      <c r="K49" s="365">
        <f>IF(SUM(K50:K54)=SUM(L49:M49),SUM(L49:M49),"ERR!")</f>
        <v>7635</v>
      </c>
      <c r="L49" s="341">
        <f>SUM(L50:L54)</f>
        <v>3907</v>
      </c>
      <c r="M49" s="360">
        <f>SUM(M50:M54)</f>
        <v>3728</v>
      </c>
      <c r="N49" s="365">
        <f>IF(SUM(N50:N54)=SUM(O49:P49),SUM(O49:P49),"ERR!")</f>
        <v>7781</v>
      </c>
      <c r="O49" s="341">
        <f>SUM(O50:O54)</f>
        <v>4021</v>
      </c>
      <c r="P49" s="343">
        <f>SUM(P50:P54)</f>
        <v>3760</v>
      </c>
      <c r="Q49" s="365">
        <f>IF(SUM(Q50:Q54)=SUM(R49:S49),SUM(R49:S49),"ERR!")</f>
        <v>33487</v>
      </c>
      <c r="R49" s="341">
        <f>SUM(R50:R54)</f>
        <v>17663</v>
      </c>
      <c r="S49" s="360">
        <f>SUM(S50:S54)</f>
        <v>15824</v>
      </c>
      <c r="T49" s="365">
        <f>IF(SUM(T50:T54)=SUM(U49:V49),SUM(U49:V49),"ERR!")</f>
        <v>4366</v>
      </c>
      <c r="U49" s="341">
        <f>SUM(U50:U54)</f>
        <v>2235</v>
      </c>
      <c r="V49" s="360">
        <f>SUM(V50:V54)</f>
        <v>2131</v>
      </c>
      <c r="W49" s="365">
        <f>IF(SUM(W50:W54)=SUM(X49:Y49),SUM(X49:Y49),"ERR!")</f>
        <v>4702</v>
      </c>
      <c r="X49" s="341">
        <f>SUM(X50:X54)</f>
        <v>2549</v>
      </c>
      <c r="Y49" s="360">
        <f>SUM(Y50:Y54)</f>
        <v>2153</v>
      </c>
      <c r="Z49" s="365">
        <f>IF(SUM(Z50:Z54)=SUM(AA49:AB49),SUM(AA49:AB49),"ERR!")</f>
        <v>3870</v>
      </c>
      <c r="AA49" s="341">
        <f>SUM(AA50:AA54)</f>
        <v>2095</v>
      </c>
      <c r="AB49" s="360">
        <f>SUM(AB50:AB54)</f>
        <v>1775</v>
      </c>
      <c r="AC49" s="365">
        <f>IF(SUM(AC50:AC54)=SUM(AD49:AE49),SUM(AD49:AE49),"ERR!")</f>
        <v>3087</v>
      </c>
      <c r="AD49" s="341">
        <f>SUM(AD50:AD54)</f>
        <v>1600</v>
      </c>
      <c r="AE49" s="360">
        <f>SUM(AE50:AE54)</f>
        <v>1487</v>
      </c>
      <c r="AF49" s="365">
        <f>IF(SUM(AF50:AF54)=SUM(AG49:AH49),SUM(AG49:AH49),"ERR!")</f>
        <v>16711</v>
      </c>
      <c r="AG49" s="341">
        <f>SUM(AG50:AG54)</f>
        <v>8764</v>
      </c>
      <c r="AH49" s="360">
        <f>SUM(AH50:AH54)</f>
        <v>7947</v>
      </c>
      <c r="AI49" s="365">
        <f>IF(SUM(AI50:AI54)=SUM(AJ49:AK49),SUM(AJ49:AK49),"ERR!")</f>
        <v>672</v>
      </c>
      <c r="AJ49" s="341">
        <f>SUM(AJ50:AJ54)</f>
        <v>376</v>
      </c>
      <c r="AK49" s="360">
        <f>SUM(AK50:AK54)</f>
        <v>296</v>
      </c>
      <c r="AL49" s="365">
        <f>IF(SUM(AL50:AL54)=SUM(AM49:AN49),SUM(AM49:AN49),"ERR!")</f>
        <v>1550</v>
      </c>
      <c r="AM49" s="341">
        <f>SUM(AM50:AM54)</f>
        <v>847</v>
      </c>
      <c r="AN49" s="360">
        <f>SUM(AN50:AN54)</f>
        <v>703</v>
      </c>
      <c r="AO49" s="365">
        <f>IF(SUM(AO50:AO54)=SUM(AP49:AQ49),SUM(AP49:AQ49),"ERR!")</f>
        <v>837</v>
      </c>
      <c r="AP49" s="341">
        <f>SUM(AP50:AP54)</f>
        <v>469</v>
      </c>
      <c r="AQ49" s="343">
        <f>SUM(AQ50:AQ54)</f>
        <v>368</v>
      </c>
      <c r="AR49" s="353">
        <f>IF(SUM(AR50:AR54)=SUM(AS49:AT49),SUM(AS49:AT49),"ERR!")</f>
        <v>517</v>
      </c>
      <c r="AS49" s="341">
        <f>SUM(AS50:AS54)</f>
        <v>279</v>
      </c>
      <c r="AT49" s="360">
        <f>SUM(AT50:AT54)</f>
        <v>238</v>
      </c>
      <c r="AU49" s="365">
        <f>IF(SUM(AU50:AU54)=SUM(AV49:AW49),SUM(AV49:AW49),"ERR!")</f>
        <v>1168</v>
      </c>
      <c r="AV49" s="341">
        <f>SUM(AV50:AV54)</f>
        <v>594</v>
      </c>
      <c r="AW49" s="343">
        <f>SUM(AW50:AW54)</f>
        <v>574</v>
      </c>
      <c r="AX49" s="353">
        <f>IF(SUM(AX50:AX54)=SUM(AY49:AZ49),SUM(AY49:AZ49),"ERR!")</f>
        <v>1367</v>
      </c>
      <c r="AY49" s="341">
        <f>SUM(AY50:AY54)</f>
        <v>722</v>
      </c>
      <c r="AZ49" s="360">
        <f>SUM(AZ50:AZ54)</f>
        <v>645</v>
      </c>
      <c r="BA49" s="365">
        <f>IF(SUM(BA50:BA54)=SUM(BB49:BC49),SUM(BB49:BC49),"ERR!")</f>
        <v>1084</v>
      </c>
      <c r="BB49" s="341">
        <f>SUM(BB50:BB54)</f>
        <v>596</v>
      </c>
      <c r="BC49" s="343">
        <f>SUM(BC50:BC54)</f>
        <v>488</v>
      </c>
      <c r="BD49" s="353">
        <f>IF(SUM(BD50:BD54)=SUM(BE49:BF49),SUM(BE49:BF49),"ERR!")</f>
        <v>1640</v>
      </c>
      <c r="BE49" s="349">
        <f t="shared" ref="BE49:BF49" si="209">SUM(BE50:BE54)</f>
        <v>877</v>
      </c>
      <c r="BF49" s="362">
        <f t="shared" si="209"/>
        <v>763</v>
      </c>
      <c r="BG49" s="365">
        <f>IF(SUM(BG50:BG54)=SUM(BH49:BI49),SUM(BH49:BI49),"ERR!")</f>
        <v>7663</v>
      </c>
      <c r="BH49" s="349">
        <f t="shared" ref="BH49:BI49" si="210">SUM(BH50:BH54)</f>
        <v>4122</v>
      </c>
      <c r="BI49" s="350">
        <f t="shared" si="210"/>
        <v>3541</v>
      </c>
      <c r="BJ49" s="353">
        <f>IF(SUM(BJ50:BJ54)=SUM(BK49:BL49),SUM(BK49:BL49),"ERR!")</f>
        <v>2859</v>
      </c>
      <c r="BK49" s="349">
        <f t="shared" ref="BK49:BL49" si="211">SUM(BK50:BK54)</f>
        <v>1423</v>
      </c>
      <c r="BL49" s="362">
        <f t="shared" si="211"/>
        <v>1436</v>
      </c>
      <c r="BM49" s="365">
        <f>IF(SUM(BM50:BM54)=SUM(BN49:BO49),SUM(BN49:BO49),"ERR!")</f>
        <v>975</v>
      </c>
      <c r="BN49" s="349">
        <f t="shared" ref="BN49:BO49" si="212">SUM(BN50:BN54)</f>
        <v>517</v>
      </c>
      <c r="BO49" s="350">
        <f t="shared" si="212"/>
        <v>458</v>
      </c>
      <c r="BP49" s="353">
        <f>IF(SUM(BP50:BP54)=SUM(BQ49:BR49),SUM(BQ49:BR49),"ERR!")</f>
        <v>1995</v>
      </c>
      <c r="BQ49" s="349">
        <f t="shared" ref="BQ49:BR49" si="213">SUM(BQ50:BQ54)</f>
        <v>1056</v>
      </c>
      <c r="BR49" s="362">
        <f t="shared" si="213"/>
        <v>939</v>
      </c>
      <c r="BS49" s="365">
        <f>IF(SUM(BS50:BS54)=SUM(BT49:BU49),SUM(BT49:BU49),"ERR!")</f>
        <v>426</v>
      </c>
      <c r="BT49" s="349">
        <f t="shared" ref="BT49:BU49" si="214">SUM(BT50:BT54)</f>
        <v>247</v>
      </c>
      <c r="BU49" s="350">
        <f t="shared" si="214"/>
        <v>179</v>
      </c>
    </row>
    <row r="50" spans="1:73" s="27" customFormat="1" ht="15" customHeight="1">
      <c r="A50" s="319" t="s">
        <v>102</v>
      </c>
      <c r="B50" s="304">
        <f>SUM(C50:D50)</f>
        <v>26173</v>
      </c>
      <c r="C50" s="342">
        <f>SUM(F50,I50,L50,O50,R50,U50,X50,AA50,AD50,AG50,AJ50,AM50,AP50,AS50,AV50,AY50,BB50,BE50,BH50,BK50,BN50,BQ50,BT50)</f>
        <v>13761</v>
      </c>
      <c r="D50" s="359">
        <f>SUM(G50,J50,M50,P50,S50,V50,Y50,AB50,AE50,AH50,AK50,AN50,AQ50,AT50,AW50,AZ50,BC50,BF50,BI50,BL50,BO50,BR50,BU50)</f>
        <v>12412</v>
      </c>
      <c r="E50" s="301">
        <f>SUM(F50:G50)</f>
        <v>5227</v>
      </c>
      <c r="F50" s="185">
        <v>2738</v>
      </c>
      <c r="G50" s="314">
        <v>2489</v>
      </c>
      <c r="H50" s="301">
        <f>SUM(I50:J50)</f>
        <v>2140</v>
      </c>
      <c r="I50" s="185">
        <v>1141</v>
      </c>
      <c r="J50" s="314">
        <v>999</v>
      </c>
      <c r="K50" s="301">
        <f>SUM(L50:M50)</f>
        <v>1295</v>
      </c>
      <c r="L50" s="185">
        <v>651</v>
      </c>
      <c r="M50" s="314">
        <v>644</v>
      </c>
      <c r="N50" s="301">
        <f>SUM(O50:P50)</f>
        <v>1407</v>
      </c>
      <c r="O50" s="185">
        <v>702</v>
      </c>
      <c r="P50" s="309">
        <v>705</v>
      </c>
      <c r="Q50" s="301">
        <f>SUM(R50:S50)</f>
        <v>6207</v>
      </c>
      <c r="R50" s="185">
        <v>3332</v>
      </c>
      <c r="S50" s="314">
        <v>2875</v>
      </c>
      <c r="T50" s="301">
        <f>SUM(U50:V50)</f>
        <v>751</v>
      </c>
      <c r="U50" s="185">
        <v>396</v>
      </c>
      <c r="V50" s="314">
        <v>355</v>
      </c>
      <c r="W50" s="301">
        <f>SUM(X50:Y50)</f>
        <v>834</v>
      </c>
      <c r="X50" s="185">
        <v>432</v>
      </c>
      <c r="Y50" s="314">
        <v>402</v>
      </c>
      <c r="Z50" s="301">
        <f>SUM(AA50:AB50)</f>
        <v>669</v>
      </c>
      <c r="AA50" s="185">
        <v>366</v>
      </c>
      <c r="AB50" s="314">
        <v>303</v>
      </c>
      <c r="AC50" s="301">
        <f>SUM(AD50:AE50)</f>
        <v>531</v>
      </c>
      <c r="AD50" s="185">
        <v>277</v>
      </c>
      <c r="AE50" s="314">
        <v>254</v>
      </c>
      <c r="AF50" s="301">
        <f>SUM(AG50:AH50)</f>
        <v>2990</v>
      </c>
      <c r="AG50" s="185">
        <v>1508</v>
      </c>
      <c r="AH50" s="314">
        <v>1482</v>
      </c>
      <c r="AI50" s="301">
        <f>SUM(AJ50:AK50)</f>
        <v>142</v>
      </c>
      <c r="AJ50" s="185">
        <v>83</v>
      </c>
      <c r="AK50" s="314">
        <v>59</v>
      </c>
      <c r="AL50" s="301">
        <f>SUM(AM50:AN50)</f>
        <v>289</v>
      </c>
      <c r="AM50" s="185">
        <v>154</v>
      </c>
      <c r="AN50" s="314">
        <v>135</v>
      </c>
      <c r="AO50" s="301">
        <f>SUM(AP50:AQ50)</f>
        <v>175</v>
      </c>
      <c r="AP50" s="185">
        <v>92</v>
      </c>
      <c r="AQ50" s="309">
        <v>83</v>
      </c>
      <c r="AR50" s="304">
        <f>SUM(AS50:AT50)</f>
        <v>106</v>
      </c>
      <c r="AS50" s="185">
        <v>52</v>
      </c>
      <c r="AT50" s="314">
        <v>54</v>
      </c>
      <c r="AU50" s="301">
        <f>SUM(AV50:AW50)</f>
        <v>202</v>
      </c>
      <c r="AV50" s="185">
        <v>112</v>
      </c>
      <c r="AW50" s="309">
        <v>90</v>
      </c>
      <c r="AX50" s="304">
        <f>SUM(AY50:AZ50)</f>
        <v>238</v>
      </c>
      <c r="AY50" s="185">
        <v>131</v>
      </c>
      <c r="AZ50" s="314">
        <v>107</v>
      </c>
      <c r="BA50" s="301">
        <f>SUM(BB50:BC50)</f>
        <v>189</v>
      </c>
      <c r="BB50" s="185">
        <v>103</v>
      </c>
      <c r="BC50" s="309">
        <v>86</v>
      </c>
      <c r="BD50" s="304">
        <f>SUM(BE50:BF50)</f>
        <v>295</v>
      </c>
      <c r="BE50" s="185">
        <v>158</v>
      </c>
      <c r="BF50" s="314">
        <v>137</v>
      </c>
      <c r="BG50" s="301">
        <f>SUM(BH50:BI50)</f>
        <v>1329</v>
      </c>
      <c r="BH50" s="185">
        <v>704</v>
      </c>
      <c r="BI50" s="309">
        <v>625</v>
      </c>
      <c r="BJ50" s="304">
        <f>SUM(BK50:BL50)</f>
        <v>529</v>
      </c>
      <c r="BK50" s="185">
        <v>284</v>
      </c>
      <c r="BL50" s="314">
        <v>245</v>
      </c>
      <c r="BM50" s="301">
        <f>SUM(BN50:BO50)</f>
        <v>196</v>
      </c>
      <c r="BN50" s="185">
        <v>101</v>
      </c>
      <c r="BO50" s="309">
        <v>95</v>
      </c>
      <c r="BP50" s="304">
        <f>SUM(BQ50:BR50)</f>
        <v>353</v>
      </c>
      <c r="BQ50" s="185">
        <v>196</v>
      </c>
      <c r="BR50" s="314">
        <v>157</v>
      </c>
      <c r="BS50" s="301">
        <f>SUM(BT50:BU50)</f>
        <v>79</v>
      </c>
      <c r="BT50" s="185">
        <v>48</v>
      </c>
      <c r="BU50" s="309">
        <v>31</v>
      </c>
    </row>
    <row r="51" spans="1:73" s="27" customFormat="1" ht="15" customHeight="1">
      <c r="A51" s="319" t="s">
        <v>43</v>
      </c>
      <c r="B51" s="304">
        <f t="shared" ref="B51:B54" si="215">SUM(C51:D51)</f>
        <v>27433</v>
      </c>
      <c r="C51" s="342">
        <f t="shared" ref="C51:D54" si="216">SUM(F51,I51,L51,O51,R51,U51,X51,AA51,AD51,AG51,AJ51,AM51,AP51,AS51,AV51,AY51,BB51,BE51,BH51,BK51,BN51,BQ51,BT51)</f>
        <v>14706</v>
      </c>
      <c r="D51" s="359">
        <f t="shared" si="216"/>
        <v>12727</v>
      </c>
      <c r="E51" s="301">
        <f t="shared" ref="E51:E54" si="217">SUM(F51:G51)</f>
        <v>5497</v>
      </c>
      <c r="F51" s="185">
        <v>2910</v>
      </c>
      <c r="G51" s="314">
        <v>2587</v>
      </c>
      <c r="H51" s="301">
        <f t="shared" ref="H51:H54" si="218">SUM(I51:J51)</f>
        <v>2332</v>
      </c>
      <c r="I51" s="185">
        <v>1220</v>
      </c>
      <c r="J51" s="314">
        <v>1112</v>
      </c>
      <c r="K51" s="301">
        <f t="shared" ref="K51:K54" si="219">SUM(L51:M51)</f>
        <v>1448</v>
      </c>
      <c r="L51" s="185">
        <v>768</v>
      </c>
      <c r="M51" s="314">
        <v>680</v>
      </c>
      <c r="N51" s="301">
        <f t="shared" ref="N51:N54" si="220">SUM(O51:P51)</f>
        <v>1440</v>
      </c>
      <c r="O51" s="185">
        <v>798</v>
      </c>
      <c r="P51" s="309">
        <v>642</v>
      </c>
      <c r="Q51" s="301">
        <f t="shared" ref="Q51:Q54" si="221">SUM(R51:S51)</f>
        <v>6508</v>
      </c>
      <c r="R51" s="185">
        <v>3451</v>
      </c>
      <c r="S51" s="314">
        <v>3057</v>
      </c>
      <c r="T51" s="301">
        <f t="shared" ref="T51:T54" si="222">SUM(U51:V51)</f>
        <v>740</v>
      </c>
      <c r="U51" s="185">
        <v>384</v>
      </c>
      <c r="V51" s="314">
        <v>356</v>
      </c>
      <c r="W51" s="301">
        <f t="shared" ref="W51:W54" si="223">SUM(X51:Y51)</f>
        <v>886</v>
      </c>
      <c r="X51" s="185">
        <v>467</v>
      </c>
      <c r="Y51" s="314">
        <v>419</v>
      </c>
      <c r="Z51" s="301">
        <f t="shared" ref="Z51:Z54" si="224">SUM(AA51:AB51)</f>
        <v>742</v>
      </c>
      <c r="AA51" s="185">
        <v>429</v>
      </c>
      <c r="AB51" s="314">
        <v>313</v>
      </c>
      <c r="AC51" s="301">
        <f t="shared" ref="AC51:AC54" si="225">SUM(AD51:AE51)</f>
        <v>568</v>
      </c>
      <c r="AD51" s="185">
        <v>308</v>
      </c>
      <c r="AE51" s="314">
        <v>260</v>
      </c>
      <c r="AF51" s="301">
        <f t="shared" ref="AF51:AF54" si="226">SUM(AG51:AH51)</f>
        <v>3167</v>
      </c>
      <c r="AG51" s="185">
        <v>1723</v>
      </c>
      <c r="AH51" s="314">
        <v>1444</v>
      </c>
      <c r="AI51" s="301">
        <f t="shared" ref="AI51:AI54" si="227">SUM(AJ51:AK51)</f>
        <v>124</v>
      </c>
      <c r="AJ51" s="185">
        <v>62</v>
      </c>
      <c r="AK51" s="314">
        <v>62</v>
      </c>
      <c r="AL51" s="301">
        <f t="shared" ref="AL51:AL54" si="228">SUM(AM51:AN51)</f>
        <v>291</v>
      </c>
      <c r="AM51" s="185">
        <v>159</v>
      </c>
      <c r="AN51" s="314">
        <v>132</v>
      </c>
      <c r="AO51" s="301">
        <f t="shared" ref="AO51:AO54" si="229">SUM(AP51:AQ51)</f>
        <v>160</v>
      </c>
      <c r="AP51" s="185">
        <v>103</v>
      </c>
      <c r="AQ51" s="309">
        <v>57</v>
      </c>
      <c r="AR51" s="304">
        <f t="shared" ref="AR51:AR54" si="230">SUM(AS51:AT51)</f>
        <v>100</v>
      </c>
      <c r="AS51" s="185">
        <v>55</v>
      </c>
      <c r="AT51" s="314">
        <v>45</v>
      </c>
      <c r="AU51" s="301">
        <f t="shared" ref="AU51:AU54" si="231">SUM(AV51:AW51)</f>
        <v>209</v>
      </c>
      <c r="AV51" s="185">
        <v>97</v>
      </c>
      <c r="AW51" s="309">
        <v>112</v>
      </c>
      <c r="AX51" s="304">
        <f t="shared" ref="AX51:AX54" si="232">SUM(AY51:AZ51)</f>
        <v>245</v>
      </c>
      <c r="AY51" s="185">
        <v>137</v>
      </c>
      <c r="AZ51" s="314">
        <v>108</v>
      </c>
      <c r="BA51" s="301">
        <f t="shared" ref="BA51:BA54" si="233">SUM(BB51:BC51)</f>
        <v>175</v>
      </c>
      <c r="BB51" s="185">
        <v>97</v>
      </c>
      <c r="BC51" s="309">
        <v>78</v>
      </c>
      <c r="BD51" s="304">
        <f t="shared" ref="BD51:BD54" si="234">SUM(BE51:BF51)</f>
        <v>299</v>
      </c>
      <c r="BE51" s="185">
        <v>167</v>
      </c>
      <c r="BF51" s="314">
        <v>132</v>
      </c>
      <c r="BG51" s="301">
        <f t="shared" ref="BG51:BG54" si="235">SUM(BH51:BI51)</f>
        <v>1393</v>
      </c>
      <c r="BH51" s="185">
        <v>752</v>
      </c>
      <c r="BI51" s="309">
        <v>641</v>
      </c>
      <c r="BJ51" s="304">
        <f t="shared" ref="BJ51:BJ54" si="236">SUM(BK51:BL51)</f>
        <v>501</v>
      </c>
      <c r="BK51" s="185">
        <v>262</v>
      </c>
      <c r="BL51" s="314">
        <v>239</v>
      </c>
      <c r="BM51" s="301">
        <f t="shared" ref="BM51:BM54" si="237">SUM(BN51:BO51)</f>
        <v>158</v>
      </c>
      <c r="BN51" s="185">
        <v>93</v>
      </c>
      <c r="BO51" s="309">
        <v>65</v>
      </c>
      <c r="BP51" s="304">
        <f t="shared" ref="BP51:BP54" si="238">SUM(BQ51:BR51)</f>
        <v>374</v>
      </c>
      <c r="BQ51" s="185">
        <v>218</v>
      </c>
      <c r="BR51" s="314">
        <v>156</v>
      </c>
      <c r="BS51" s="301">
        <f t="shared" ref="BS51:BS54" si="239">SUM(BT51:BU51)</f>
        <v>76</v>
      </c>
      <c r="BT51" s="185">
        <v>46</v>
      </c>
      <c r="BU51" s="309">
        <v>30</v>
      </c>
    </row>
    <row r="52" spans="1:73" s="27" customFormat="1" ht="15" customHeight="1">
      <c r="A52" s="319" t="s">
        <v>44</v>
      </c>
      <c r="B52" s="304">
        <f t="shared" si="215"/>
        <v>27536</v>
      </c>
      <c r="C52" s="342">
        <f t="shared" si="216"/>
        <v>14408</v>
      </c>
      <c r="D52" s="359">
        <f t="shared" si="216"/>
        <v>13128</v>
      </c>
      <c r="E52" s="301">
        <f t="shared" si="217"/>
        <v>5809</v>
      </c>
      <c r="F52" s="185">
        <v>2928</v>
      </c>
      <c r="G52" s="314">
        <v>2881</v>
      </c>
      <c r="H52" s="301">
        <f t="shared" si="218"/>
        <v>2317</v>
      </c>
      <c r="I52" s="185">
        <v>1190</v>
      </c>
      <c r="J52" s="314">
        <v>1127</v>
      </c>
      <c r="K52" s="301">
        <f t="shared" si="219"/>
        <v>1438</v>
      </c>
      <c r="L52" s="185">
        <v>708</v>
      </c>
      <c r="M52" s="314">
        <v>730</v>
      </c>
      <c r="N52" s="301">
        <f t="shared" si="220"/>
        <v>1370</v>
      </c>
      <c r="O52" s="185">
        <v>730</v>
      </c>
      <c r="P52" s="309">
        <v>640</v>
      </c>
      <c r="Q52" s="301">
        <f t="shared" si="221"/>
        <v>6252</v>
      </c>
      <c r="R52" s="185">
        <v>3325</v>
      </c>
      <c r="S52" s="314">
        <v>2927</v>
      </c>
      <c r="T52" s="301">
        <f t="shared" si="222"/>
        <v>810</v>
      </c>
      <c r="U52" s="185">
        <v>427</v>
      </c>
      <c r="V52" s="314">
        <v>383</v>
      </c>
      <c r="W52" s="301">
        <f t="shared" si="223"/>
        <v>891</v>
      </c>
      <c r="X52" s="185">
        <v>494</v>
      </c>
      <c r="Y52" s="314">
        <v>397</v>
      </c>
      <c r="Z52" s="301">
        <f t="shared" si="224"/>
        <v>701</v>
      </c>
      <c r="AA52" s="185">
        <v>380</v>
      </c>
      <c r="AB52" s="314">
        <v>321</v>
      </c>
      <c r="AC52" s="301">
        <f t="shared" si="225"/>
        <v>605</v>
      </c>
      <c r="AD52" s="185">
        <v>307</v>
      </c>
      <c r="AE52" s="314">
        <v>298</v>
      </c>
      <c r="AF52" s="301">
        <f t="shared" si="226"/>
        <v>3130</v>
      </c>
      <c r="AG52" s="185">
        <v>1677</v>
      </c>
      <c r="AH52" s="314">
        <v>1453</v>
      </c>
      <c r="AI52" s="301">
        <f t="shared" si="227"/>
        <v>126</v>
      </c>
      <c r="AJ52" s="185">
        <v>73</v>
      </c>
      <c r="AK52" s="314">
        <v>53</v>
      </c>
      <c r="AL52" s="301">
        <f t="shared" si="228"/>
        <v>303</v>
      </c>
      <c r="AM52" s="185">
        <v>158</v>
      </c>
      <c r="AN52" s="314">
        <v>145</v>
      </c>
      <c r="AO52" s="301">
        <f t="shared" si="229"/>
        <v>148</v>
      </c>
      <c r="AP52" s="185">
        <v>82</v>
      </c>
      <c r="AQ52" s="309">
        <v>66</v>
      </c>
      <c r="AR52" s="304">
        <f t="shared" si="230"/>
        <v>85</v>
      </c>
      <c r="AS52" s="185">
        <v>46</v>
      </c>
      <c r="AT52" s="314">
        <v>39</v>
      </c>
      <c r="AU52" s="301">
        <f t="shared" si="231"/>
        <v>218</v>
      </c>
      <c r="AV52" s="185">
        <v>104</v>
      </c>
      <c r="AW52" s="309">
        <v>114</v>
      </c>
      <c r="AX52" s="304">
        <f t="shared" si="232"/>
        <v>253</v>
      </c>
      <c r="AY52" s="185">
        <v>131</v>
      </c>
      <c r="AZ52" s="314">
        <v>122</v>
      </c>
      <c r="BA52" s="301">
        <f t="shared" si="233"/>
        <v>211</v>
      </c>
      <c r="BB52" s="185">
        <v>113</v>
      </c>
      <c r="BC52" s="309">
        <v>98</v>
      </c>
      <c r="BD52" s="304">
        <f t="shared" si="234"/>
        <v>327</v>
      </c>
      <c r="BE52" s="185">
        <v>166</v>
      </c>
      <c r="BF52" s="314">
        <v>161</v>
      </c>
      <c r="BG52" s="301">
        <f t="shared" si="235"/>
        <v>1423</v>
      </c>
      <c r="BH52" s="185">
        <v>790</v>
      </c>
      <c r="BI52" s="309">
        <v>633</v>
      </c>
      <c r="BJ52" s="304">
        <f t="shared" si="236"/>
        <v>544</v>
      </c>
      <c r="BK52" s="185">
        <v>272</v>
      </c>
      <c r="BL52" s="314">
        <v>272</v>
      </c>
      <c r="BM52" s="301">
        <f t="shared" si="237"/>
        <v>158</v>
      </c>
      <c r="BN52" s="185">
        <v>87</v>
      </c>
      <c r="BO52" s="309">
        <v>71</v>
      </c>
      <c r="BP52" s="304">
        <f t="shared" si="238"/>
        <v>338</v>
      </c>
      <c r="BQ52" s="185">
        <v>174</v>
      </c>
      <c r="BR52" s="314">
        <v>164</v>
      </c>
      <c r="BS52" s="301">
        <f t="shared" si="239"/>
        <v>79</v>
      </c>
      <c r="BT52" s="185">
        <v>46</v>
      </c>
      <c r="BU52" s="309">
        <v>33</v>
      </c>
    </row>
    <row r="53" spans="1:73" s="27" customFormat="1" ht="15" customHeight="1">
      <c r="A53" s="319" t="s">
        <v>45</v>
      </c>
      <c r="B53" s="304">
        <f t="shared" si="215"/>
        <v>31357</v>
      </c>
      <c r="C53" s="342">
        <f t="shared" si="216"/>
        <v>16388</v>
      </c>
      <c r="D53" s="359">
        <f t="shared" si="216"/>
        <v>14969</v>
      </c>
      <c r="E53" s="301">
        <f t="shared" si="217"/>
        <v>6669</v>
      </c>
      <c r="F53" s="185">
        <v>3464</v>
      </c>
      <c r="G53" s="314">
        <v>3205</v>
      </c>
      <c r="H53" s="301">
        <f t="shared" si="218"/>
        <v>2739</v>
      </c>
      <c r="I53" s="185">
        <v>1413</v>
      </c>
      <c r="J53" s="314">
        <v>1326</v>
      </c>
      <c r="K53" s="301">
        <f t="shared" si="219"/>
        <v>1607</v>
      </c>
      <c r="L53" s="185">
        <v>841</v>
      </c>
      <c r="M53" s="314">
        <v>766</v>
      </c>
      <c r="N53" s="301">
        <f t="shared" si="220"/>
        <v>1652</v>
      </c>
      <c r="O53" s="185">
        <v>825</v>
      </c>
      <c r="P53" s="309">
        <v>827</v>
      </c>
      <c r="Q53" s="301">
        <f t="shared" si="221"/>
        <v>6821</v>
      </c>
      <c r="R53" s="185">
        <v>3557</v>
      </c>
      <c r="S53" s="314">
        <v>3264</v>
      </c>
      <c r="T53" s="301">
        <f t="shared" si="222"/>
        <v>938</v>
      </c>
      <c r="U53" s="185">
        <v>488</v>
      </c>
      <c r="V53" s="314">
        <v>450</v>
      </c>
      <c r="W53" s="301">
        <f t="shared" si="223"/>
        <v>1021</v>
      </c>
      <c r="X53" s="185">
        <v>556</v>
      </c>
      <c r="Y53" s="314">
        <v>465</v>
      </c>
      <c r="Z53" s="301">
        <f t="shared" si="224"/>
        <v>870</v>
      </c>
      <c r="AA53" s="185">
        <v>466</v>
      </c>
      <c r="AB53" s="314">
        <v>404</v>
      </c>
      <c r="AC53" s="301">
        <f t="shared" si="225"/>
        <v>654</v>
      </c>
      <c r="AD53" s="185">
        <v>345</v>
      </c>
      <c r="AE53" s="314">
        <v>309</v>
      </c>
      <c r="AF53" s="301">
        <f t="shared" si="226"/>
        <v>3572</v>
      </c>
      <c r="AG53" s="185">
        <v>1889</v>
      </c>
      <c r="AH53" s="314">
        <v>1683</v>
      </c>
      <c r="AI53" s="301">
        <f t="shared" si="227"/>
        <v>142</v>
      </c>
      <c r="AJ53" s="185">
        <v>79</v>
      </c>
      <c r="AK53" s="314">
        <v>63</v>
      </c>
      <c r="AL53" s="301">
        <f t="shared" si="228"/>
        <v>306</v>
      </c>
      <c r="AM53" s="185">
        <v>173</v>
      </c>
      <c r="AN53" s="314">
        <v>133</v>
      </c>
      <c r="AO53" s="301">
        <f t="shared" si="229"/>
        <v>162</v>
      </c>
      <c r="AP53" s="185">
        <v>87</v>
      </c>
      <c r="AQ53" s="309">
        <v>75</v>
      </c>
      <c r="AR53" s="304">
        <f t="shared" si="230"/>
        <v>96</v>
      </c>
      <c r="AS53" s="185">
        <v>60</v>
      </c>
      <c r="AT53" s="314">
        <v>36</v>
      </c>
      <c r="AU53" s="301">
        <f t="shared" si="231"/>
        <v>265</v>
      </c>
      <c r="AV53" s="185">
        <v>145</v>
      </c>
      <c r="AW53" s="309">
        <v>120</v>
      </c>
      <c r="AX53" s="304">
        <f t="shared" si="232"/>
        <v>277</v>
      </c>
      <c r="AY53" s="185">
        <v>144</v>
      </c>
      <c r="AZ53" s="314">
        <v>133</v>
      </c>
      <c r="BA53" s="301">
        <f t="shared" si="233"/>
        <v>227</v>
      </c>
      <c r="BB53" s="185">
        <v>129</v>
      </c>
      <c r="BC53" s="309">
        <v>98</v>
      </c>
      <c r="BD53" s="304">
        <f t="shared" si="234"/>
        <v>345</v>
      </c>
      <c r="BE53" s="185">
        <v>195</v>
      </c>
      <c r="BF53" s="314">
        <v>150</v>
      </c>
      <c r="BG53" s="301">
        <f t="shared" si="235"/>
        <v>1630</v>
      </c>
      <c r="BH53" s="185">
        <v>865</v>
      </c>
      <c r="BI53" s="309">
        <v>765</v>
      </c>
      <c r="BJ53" s="304">
        <f t="shared" si="236"/>
        <v>619</v>
      </c>
      <c r="BK53" s="185">
        <v>295</v>
      </c>
      <c r="BL53" s="314">
        <v>324</v>
      </c>
      <c r="BM53" s="301">
        <f t="shared" si="237"/>
        <v>237</v>
      </c>
      <c r="BN53" s="185">
        <v>126</v>
      </c>
      <c r="BO53" s="309">
        <v>111</v>
      </c>
      <c r="BP53" s="304">
        <f t="shared" si="238"/>
        <v>408</v>
      </c>
      <c r="BQ53" s="185">
        <v>196</v>
      </c>
      <c r="BR53" s="314">
        <v>212</v>
      </c>
      <c r="BS53" s="301">
        <f t="shared" si="239"/>
        <v>100</v>
      </c>
      <c r="BT53" s="185">
        <v>50</v>
      </c>
      <c r="BU53" s="309">
        <v>50</v>
      </c>
    </row>
    <row r="54" spans="1:73" s="27" customFormat="1" ht="15" customHeight="1">
      <c r="A54" s="319" t="s">
        <v>46</v>
      </c>
      <c r="B54" s="304">
        <f t="shared" si="215"/>
        <v>35227</v>
      </c>
      <c r="C54" s="342">
        <f t="shared" si="216"/>
        <v>18211</v>
      </c>
      <c r="D54" s="359">
        <f t="shared" si="216"/>
        <v>17016</v>
      </c>
      <c r="E54" s="301">
        <f t="shared" si="217"/>
        <v>7504</v>
      </c>
      <c r="F54" s="185">
        <v>3874</v>
      </c>
      <c r="G54" s="314">
        <v>3630</v>
      </c>
      <c r="H54" s="301">
        <f t="shared" si="218"/>
        <v>3100</v>
      </c>
      <c r="I54" s="185">
        <v>1637</v>
      </c>
      <c r="J54" s="314">
        <v>1463</v>
      </c>
      <c r="K54" s="301">
        <f t="shared" si="219"/>
        <v>1847</v>
      </c>
      <c r="L54" s="185">
        <v>939</v>
      </c>
      <c r="M54" s="314">
        <v>908</v>
      </c>
      <c r="N54" s="301">
        <f t="shared" si="220"/>
        <v>1912</v>
      </c>
      <c r="O54" s="185">
        <v>966</v>
      </c>
      <c r="P54" s="309">
        <v>946</v>
      </c>
      <c r="Q54" s="301">
        <f t="shared" si="221"/>
        <v>7699</v>
      </c>
      <c r="R54" s="185">
        <v>3998</v>
      </c>
      <c r="S54" s="314">
        <v>3701</v>
      </c>
      <c r="T54" s="301">
        <f t="shared" si="222"/>
        <v>1127</v>
      </c>
      <c r="U54" s="185">
        <v>540</v>
      </c>
      <c r="V54" s="314">
        <v>587</v>
      </c>
      <c r="W54" s="301">
        <f t="shared" si="223"/>
        <v>1070</v>
      </c>
      <c r="X54" s="185">
        <v>600</v>
      </c>
      <c r="Y54" s="314">
        <v>470</v>
      </c>
      <c r="Z54" s="301">
        <f t="shared" si="224"/>
        <v>888</v>
      </c>
      <c r="AA54" s="185">
        <v>454</v>
      </c>
      <c r="AB54" s="314">
        <v>434</v>
      </c>
      <c r="AC54" s="301">
        <f t="shared" si="225"/>
        <v>729</v>
      </c>
      <c r="AD54" s="185">
        <v>363</v>
      </c>
      <c r="AE54" s="314">
        <v>366</v>
      </c>
      <c r="AF54" s="301">
        <f t="shared" si="226"/>
        <v>3852</v>
      </c>
      <c r="AG54" s="185">
        <v>1967</v>
      </c>
      <c r="AH54" s="314">
        <v>1885</v>
      </c>
      <c r="AI54" s="301">
        <f t="shared" si="227"/>
        <v>138</v>
      </c>
      <c r="AJ54" s="185">
        <v>79</v>
      </c>
      <c r="AK54" s="314">
        <v>59</v>
      </c>
      <c r="AL54" s="301">
        <f t="shared" si="228"/>
        <v>361</v>
      </c>
      <c r="AM54" s="185">
        <v>203</v>
      </c>
      <c r="AN54" s="314">
        <v>158</v>
      </c>
      <c r="AO54" s="301">
        <f t="shared" si="229"/>
        <v>192</v>
      </c>
      <c r="AP54" s="185">
        <v>105</v>
      </c>
      <c r="AQ54" s="309">
        <v>87</v>
      </c>
      <c r="AR54" s="304">
        <f t="shared" si="230"/>
        <v>130</v>
      </c>
      <c r="AS54" s="185">
        <v>66</v>
      </c>
      <c r="AT54" s="314">
        <v>64</v>
      </c>
      <c r="AU54" s="301">
        <f t="shared" si="231"/>
        <v>274</v>
      </c>
      <c r="AV54" s="185">
        <v>136</v>
      </c>
      <c r="AW54" s="309">
        <v>138</v>
      </c>
      <c r="AX54" s="304">
        <f t="shared" si="232"/>
        <v>354</v>
      </c>
      <c r="AY54" s="185">
        <v>179</v>
      </c>
      <c r="AZ54" s="314">
        <v>175</v>
      </c>
      <c r="BA54" s="301">
        <f t="shared" si="233"/>
        <v>282</v>
      </c>
      <c r="BB54" s="185">
        <v>154</v>
      </c>
      <c r="BC54" s="309">
        <v>128</v>
      </c>
      <c r="BD54" s="304">
        <f t="shared" si="234"/>
        <v>374</v>
      </c>
      <c r="BE54" s="185">
        <v>191</v>
      </c>
      <c r="BF54" s="314">
        <v>183</v>
      </c>
      <c r="BG54" s="301">
        <f t="shared" si="235"/>
        <v>1888</v>
      </c>
      <c r="BH54" s="185">
        <v>1011</v>
      </c>
      <c r="BI54" s="309">
        <v>877</v>
      </c>
      <c r="BJ54" s="304">
        <f t="shared" si="236"/>
        <v>666</v>
      </c>
      <c r="BK54" s="185">
        <v>310</v>
      </c>
      <c r="BL54" s="314">
        <v>356</v>
      </c>
      <c r="BM54" s="301">
        <f t="shared" si="237"/>
        <v>226</v>
      </c>
      <c r="BN54" s="185">
        <v>110</v>
      </c>
      <c r="BO54" s="309">
        <v>116</v>
      </c>
      <c r="BP54" s="304">
        <f t="shared" si="238"/>
        <v>522</v>
      </c>
      <c r="BQ54" s="185">
        <v>272</v>
      </c>
      <c r="BR54" s="314">
        <v>250</v>
      </c>
      <c r="BS54" s="301">
        <f t="shared" si="239"/>
        <v>92</v>
      </c>
      <c r="BT54" s="185">
        <v>57</v>
      </c>
      <c r="BU54" s="309">
        <v>35</v>
      </c>
    </row>
    <row r="55" spans="1:73" s="2" customFormat="1" ht="15" customHeight="1">
      <c r="A55" s="356" t="s">
        <v>10</v>
      </c>
      <c r="B55" s="358">
        <f>IF(SUM(E55,H55,K55,N55,Q55,T55,W55,Z55,AC55,AF55,AI55,AL55,AO55,AR55,AU55,AX55,BA55,BD55,BG55,BJ55,BM55,BP55,BS55)=SUM(B56:B60),SUM(B56:B60),"err")</f>
        <v>180197</v>
      </c>
      <c r="C55" s="358">
        <f>IF(SUM(F55,I55,L55,O55,R55,U55,X55,AA55,AD55,AG55,AJ55,AM55,AP55,AS55,AV55,AY55,BB55,BE55,BH55,BK55,BN55,BQ55,BT55)=SUM(C56:C60),SUM(C56:C60),"err")</f>
        <v>93839</v>
      </c>
      <c r="D55" s="358">
        <f>IF(SUM(G55,J55,M55,P55,S55,V55,Y55,AB55,AE55,AH55,AK55,AN55,AQ55,AT55,AW55,AZ55,BC55,BF55,BI55,BL55,BO55,BR55,BU55)=SUM(D56:D60),SUM(D56:D60),"err")</f>
        <v>86358</v>
      </c>
      <c r="E55" s="365">
        <f>IF(SUM(E56:E60)=SUM(F55:G55),SUM(F55:G55),"ERR!")</f>
        <v>37634</v>
      </c>
      <c r="F55" s="341">
        <f>SUM(F56:F60)</f>
        <v>19121</v>
      </c>
      <c r="G55" s="360">
        <f>SUM(G56:G60)</f>
        <v>18513</v>
      </c>
      <c r="H55" s="365">
        <f>IF(SUM(H56:H60)=SUM(I55:J55),SUM(I55:J55),"ERR!")</f>
        <v>16403</v>
      </c>
      <c r="I55" s="341">
        <f>SUM(I56:I60)</f>
        <v>8622</v>
      </c>
      <c r="J55" s="360">
        <f>SUM(J56:J60)</f>
        <v>7781</v>
      </c>
      <c r="K55" s="365">
        <f>IF(SUM(K56:K60)=SUM(L55:M55),SUM(L55:M55),"ERR!")</f>
        <v>9361</v>
      </c>
      <c r="L55" s="341">
        <f>SUM(L56:L60)</f>
        <v>4902</v>
      </c>
      <c r="M55" s="360">
        <f>SUM(M56:M60)</f>
        <v>4459</v>
      </c>
      <c r="N55" s="365">
        <f>IF(SUM(N56:N60)=SUM(O55:P55),SUM(O55:P55),"ERR!")</f>
        <v>9904</v>
      </c>
      <c r="O55" s="341">
        <f>SUM(O56:O60)</f>
        <v>5010</v>
      </c>
      <c r="P55" s="343">
        <f>SUM(P56:P60)</f>
        <v>4894</v>
      </c>
      <c r="Q55" s="365">
        <f>IF(SUM(Q56:Q60)=SUM(R55:S55),SUM(R55:S55),"ERR!")</f>
        <v>36998</v>
      </c>
      <c r="R55" s="341">
        <f>SUM(R56:R60)</f>
        <v>19157</v>
      </c>
      <c r="S55" s="360">
        <f>SUM(S56:S60)</f>
        <v>17841</v>
      </c>
      <c r="T55" s="365">
        <f>IF(SUM(T56:T60)=SUM(U55:V55),SUM(U55:V55),"ERR!")</f>
        <v>6016</v>
      </c>
      <c r="U55" s="341">
        <f>SUM(U56:U60)</f>
        <v>3088</v>
      </c>
      <c r="V55" s="360">
        <f>SUM(V56:V60)</f>
        <v>2928</v>
      </c>
      <c r="W55" s="365">
        <f>IF(SUM(W56:W60)=SUM(X55:Y55),SUM(X55:Y55),"ERR!")</f>
        <v>5420</v>
      </c>
      <c r="X55" s="341">
        <f>SUM(X56:X60)</f>
        <v>2960</v>
      </c>
      <c r="Y55" s="360">
        <f>SUM(Y56:Y60)</f>
        <v>2460</v>
      </c>
      <c r="Z55" s="365">
        <f>IF(SUM(Z56:Z60)=SUM(AA55:AB55),SUM(AA55:AB55),"ERR!")</f>
        <v>4836</v>
      </c>
      <c r="AA55" s="341">
        <f>SUM(AA56:AA60)</f>
        <v>2547</v>
      </c>
      <c r="AB55" s="360">
        <f>SUM(AB56:AB60)</f>
        <v>2289</v>
      </c>
      <c r="AC55" s="365">
        <f>IF(SUM(AC56:AC60)=SUM(AD55:AE55),SUM(AD55:AE55),"ERR!")</f>
        <v>3867</v>
      </c>
      <c r="AD55" s="341">
        <f>SUM(AD56:AD60)</f>
        <v>2008</v>
      </c>
      <c r="AE55" s="360">
        <f>SUM(AE56:AE60)</f>
        <v>1859</v>
      </c>
      <c r="AF55" s="365">
        <f>IF(SUM(AF56:AF60)=SUM(AG55:AH55),SUM(AG55:AH55),"ERR!")</f>
        <v>20041</v>
      </c>
      <c r="AG55" s="341">
        <f>SUM(AG56:AG60)</f>
        <v>10331</v>
      </c>
      <c r="AH55" s="360">
        <f>SUM(AH56:AH60)</f>
        <v>9710</v>
      </c>
      <c r="AI55" s="365">
        <f>IF(SUM(AI56:AI60)=SUM(AJ55:AK55),SUM(AJ55:AK55),"ERR!")</f>
        <v>884</v>
      </c>
      <c r="AJ55" s="341">
        <f>SUM(AJ56:AJ60)</f>
        <v>492</v>
      </c>
      <c r="AK55" s="360">
        <f>SUM(AK56:AK60)</f>
        <v>392</v>
      </c>
      <c r="AL55" s="365">
        <f>IF(SUM(AL56:AL60)=SUM(AM55:AN55),SUM(AM55:AN55),"ERR!")</f>
        <v>1975</v>
      </c>
      <c r="AM55" s="341">
        <f>SUM(AM56:AM60)</f>
        <v>1118</v>
      </c>
      <c r="AN55" s="360">
        <f>SUM(AN56:AN60)</f>
        <v>857</v>
      </c>
      <c r="AO55" s="365">
        <f>IF(SUM(AO56:AO60)=SUM(AP55:AQ55),SUM(AP55:AQ55),"ERR!")</f>
        <v>933</v>
      </c>
      <c r="AP55" s="341">
        <f>SUM(AP56:AP60)</f>
        <v>521</v>
      </c>
      <c r="AQ55" s="343">
        <f>SUM(AQ56:AQ60)</f>
        <v>412</v>
      </c>
      <c r="AR55" s="353">
        <f>IF(SUM(AR56:AR60)=SUM(AS55:AT55),SUM(AS55:AT55),"ERR!")</f>
        <v>683</v>
      </c>
      <c r="AS55" s="341">
        <f>SUM(AS56:AS60)</f>
        <v>397</v>
      </c>
      <c r="AT55" s="360">
        <f>SUM(AT56:AT60)</f>
        <v>286</v>
      </c>
      <c r="AU55" s="365">
        <f>IF(SUM(AU56:AU60)=SUM(AV55:AW55),SUM(AV55:AW55),"ERR!")</f>
        <v>1598</v>
      </c>
      <c r="AV55" s="341">
        <f>SUM(AV56:AV60)</f>
        <v>856</v>
      </c>
      <c r="AW55" s="343">
        <f>SUM(AW56:AW60)</f>
        <v>742</v>
      </c>
      <c r="AX55" s="353">
        <f>IF(SUM(AX56:AX60)=SUM(AY55:AZ55),SUM(AY55:AZ55),"ERR!")</f>
        <v>1899</v>
      </c>
      <c r="AY55" s="341">
        <f>SUM(AY56:AY60)</f>
        <v>1008</v>
      </c>
      <c r="AZ55" s="360">
        <f>SUM(AZ56:AZ60)</f>
        <v>891</v>
      </c>
      <c r="BA55" s="365">
        <f>IF(SUM(BA56:BA60)=SUM(BB55:BC55),SUM(BB55:BC55),"ERR!")</f>
        <v>1525</v>
      </c>
      <c r="BB55" s="341">
        <f>SUM(BB56:BB60)</f>
        <v>825</v>
      </c>
      <c r="BC55" s="343">
        <f>SUM(BC56:BC60)</f>
        <v>700</v>
      </c>
      <c r="BD55" s="353">
        <f>IF(SUM(BD56:BD60)=SUM(BE55:BF55),SUM(BE55:BF55),"ERR!")</f>
        <v>1988</v>
      </c>
      <c r="BE55" s="349">
        <f t="shared" ref="BE55:BF55" si="240">SUM(BE56:BE60)</f>
        <v>1162</v>
      </c>
      <c r="BF55" s="362">
        <f t="shared" si="240"/>
        <v>826</v>
      </c>
      <c r="BG55" s="365">
        <f>IF(SUM(BG56:BG60)=SUM(BH55:BI55),SUM(BH55:BI55),"ERR!")</f>
        <v>9978</v>
      </c>
      <c r="BH55" s="349">
        <f t="shared" ref="BH55:BI55" si="241">SUM(BH56:BH60)</f>
        <v>5338</v>
      </c>
      <c r="BI55" s="350">
        <f t="shared" si="241"/>
        <v>4640</v>
      </c>
      <c r="BJ55" s="353">
        <f>IF(SUM(BJ56:BJ60)=SUM(BK55:BL55),SUM(BK55:BL55),"ERR!")</f>
        <v>3687</v>
      </c>
      <c r="BK55" s="349">
        <f t="shared" ref="BK55:BL55" si="242">SUM(BK56:BK60)</f>
        <v>1893</v>
      </c>
      <c r="BL55" s="362">
        <f t="shared" si="242"/>
        <v>1794</v>
      </c>
      <c r="BM55" s="365">
        <f>IF(SUM(BM56:BM60)=SUM(BN55:BO55),SUM(BN55:BO55),"ERR!")</f>
        <v>1293</v>
      </c>
      <c r="BN55" s="349">
        <f t="shared" ref="BN55:BO55" si="243">SUM(BN56:BN60)</f>
        <v>721</v>
      </c>
      <c r="BO55" s="350">
        <f t="shared" si="243"/>
        <v>572</v>
      </c>
      <c r="BP55" s="353">
        <f>IF(SUM(BP56:BP60)=SUM(BQ55:BR55),SUM(BQ55:BR55),"ERR!")</f>
        <v>2718</v>
      </c>
      <c r="BQ55" s="349">
        <f t="shared" ref="BQ55:BR55" si="244">SUM(BQ56:BQ60)</f>
        <v>1414</v>
      </c>
      <c r="BR55" s="362">
        <f t="shared" si="244"/>
        <v>1304</v>
      </c>
      <c r="BS55" s="365">
        <f>IF(SUM(BS56:BS60)=SUM(BT55:BU55),SUM(BT55:BU55),"ERR!")</f>
        <v>556</v>
      </c>
      <c r="BT55" s="349">
        <f t="shared" ref="BT55:BU55" si="245">SUM(BT56:BT60)</f>
        <v>348</v>
      </c>
      <c r="BU55" s="350">
        <f t="shared" si="245"/>
        <v>208</v>
      </c>
    </row>
    <row r="56" spans="1:73" s="27" customFormat="1" ht="15" customHeight="1">
      <c r="A56" s="319" t="s">
        <v>103</v>
      </c>
      <c r="B56" s="304">
        <f>SUM(C56:D56)</f>
        <v>37820</v>
      </c>
      <c r="C56" s="342">
        <f>SUM(F56,I56,L56,O56,R56,U56,X56,AA56,AD56,AG56,AJ56,AM56,AP56,AS56,AV56,AY56,BB56,BE56,BH56,BK56,BN56,BQ56,BT56)</f>
        <v>19507</v>
      </c>
      <c r="D56" s="359">
        <f>SUM(G56,J56,M56,P56,S56,V56,Y56,AB56,AE56,AH56,AK56,AN56,AQ56,AT56,AW56,AZ56,BC56,BF56,BI56,BL56,BO56,BR56,BU56)</f>
        <v>18313</v>
      </c>
      <c r="E56" s="301">
        <f>SUM(F56:G56)</f>
        <v>8090</v>
      </c>
      <c r="F56" s="185">
        <v>4116</v>
      </c>
      <c r="G56" s="314">
        <v>3974</v>
      </c>
      <c r="H56" s="301">
        <f>SUM(I56:J56)</f>
        <v>3419</v>
      </c>
      <c r="I56" s="185">
        <v>1811</v>
      </c>
      <c r="J56" s="314">
        <v>1608</v>
      </c>
      <c r="K56" s="301">
        <f>SUM(L56:M56)</f>
        <v>2014</v>
      </c>
      <c r="L56" s="185">
        <v>1049</v>
      </c>
      <c r="M56" s="314">
        <v>965</v>
      </c>
      <c r="N56" s="301">
        <f>SUM(O56:P56)</f>
        <v>2026</v>
      </c>
      <c r="O56" s="185">
        <v>987</v>
      </c>
      <c r="P56" s="309">
        <v>1039</v>
      </c>
      <c r="Q56" s="301">
        <f>SUM(R56:S56)</f>
        <v>8004</v>
      </c>
      <c r="R56" s="185">
        <v>4097</v>
      </c>
      <c r="S56" s="314">
        <v>3907</v>
      </c>
      <c r="T56" s="301">
        <f>SUM(U56:V56)</f>
        <v>1139</v>
      </c>
      <c r="U56" s="185">
        <v>578</v>
      </c>
      <c r="V56" s="314">
        <v>561</v>
      </c>
      <c r="W56" s="301">
        <f>SUM(X56:Y56)</f>
        <v>1146</v>
      </c>
      <c r="X56" s="185">
        <v>607</v>
      </c>
      <c r="Y56" s="314">
        <v>539</v>
      </c>
      <c r="Z56" s="301">
        <f>SUM(AA56:AB56)</f>
        <v>945</v>
      </c>
      <c r="AA56" s="185">
        <v>511</v>
      </c>
      <c r="AB56" s="314">
        <v>434</v>
      </c>
      <c r="AC56" s="301">
        <f>SUM(AD56:AE56)</f>
        <v>793</v>
      </c>
      <c r="AD56" s="185">
        <v>383</v>
      </c>
      <c r="AE56" s="314">
        <v>410</v>
      </c>
      <c r="AF56" s="301">
        <f>SUM(AG56:AH56)</f>
        <v>4267</v>
      </c>
      <c r="AG56" s="185">
        <v>2197</v>
      </c>
      <c r="AH56" s="314">
        <v>2070</v>
      </c>
      <c r="AI56" s="301">
        <f>SUM(AJ56:AK56)</f>
        <v>168</v>
      </c>
      <c r="AJ56" s="185">
        <v>82</v>
      </c>
      <c r="AK56" s="314">
        <v>86</v>
      </c>
      <c r="AL56" s="301">
        <f>SUM(AM56:AN56)</f>
        <v>403</v>
      </c>
      <c r="AM56" s="185">
        <v>221</v>
      </c>
      <c r="AN56" s="314">
        <v>182</v>
      </c>
      <c r="AO56" s="301">
        <f>SUM(AP56:AQ56)</f>
        <v>187</v>
      </c>
      <c r="AP56" s="185">
        <v>105</v>
      </c>
      <c r="AQ56" s="309">
        <v>82</v>
      </c>
      <c r="AR56" s="304">
        <f>SUM(AS56:AT56)</f>
        <v>129</v>
      </c>
      <c r="AS56" s="185">
        <v>72</v>
      </c>
      <c r="AT56" s="314">
        <v>57</v>
      </c>
      <c r="AU56" s="301">
        <f>SUM(AV56:AW56)</f>
        <v>326</v>
      </c>
      <c r="AV56" s="185">
        <v>183</v>
      </c>
      <c r="AW56" s="309">
        <v>143</v>
      </c>
      <c r="AX56" s="304">
        <f>SUM(AY56:AZ56)</f>
        <v>406</v>
      </c>
      <c r="AY56" s="185">
        <v>211</v>
      </c>
      <c r="AZ56" s="314">
        <v>195</v>
      </c>
      <c r="BA56" s="301">
        <f>SUM(BB56:BC56)</f>
        <v>308</v>
      </c>
      <c r="BB56" s="185">
        <v>156</v>
      </c>
      <c r="BC56" s="309">
        <v>152</v>
      </c>
      <c r="BD56" s="304">
        <f>SUM(BE56:BF56)</f>
        <v>359</v>
      </c>
      <c r="BE56" s="185">
        <v>205</v>
      </c>
      <c r="BF56" s="314">
        <v>154</v>
      </c>
      <c r="BG56" s="301">
        <f>SUM(BH56:BI56)</f>
        <v>2015</v>
      </c>
      <c r="BH56" s="185">
        <v>1091</v>
      </c>
      <c r="BI56" s="309">
        <v>924</v>
      </c>
      <c r="BJ56" s="304">
        <f>SUM(BK56:BL56)</f>
        <v>773</v>
      </c>
      <c r="BK56" s="185">
        <v>371</v>
      </c>
      <c r="BL56" s="314">
        <v>402</v>
      </c>
      <c r="BM56" s="301">
        <f>SUM(BN56:BO56)</f>
        <v>243</v>
      </c>
      <c r="BN56" s="185">
        <v>136</v>
      </c>
      <c r="BO56" s="309">
        <v>107</v>
      </c>
      <c r="BP56" s="304">
        <f>SUM(BQ56:BR56)</f>
        <v>541</v>
      </c>
      <c r="BQ56" s="185">
        <v>258</v>
      </c>
      <c r="BR56" s="314">
        <v>283</v>
      </c>
      <c r="BS56" s="301">
        <f>SUM(BT56:BU56)</f>
        <v>119</v>
      </c>
      <c r="BT56" s="185">
        <v>80</v>
      </c>
      <c r="BU56" s="309">
        <v>39</v>
      </c>
    </row>
    <row r="57" spans="1:73" s="27" customFormat="1" ht="15" customHeight="1">
      <c r="A57" s="319" t="s">
        <v>47</v>
      </c>
      <c r="B57" s="304">
        <f t="shared" ref="B57:B60" si="246">SUM(C57:D57)</f>
        <v>36924</v>
      </c>
      <c r="C57" s="342">
        <f t="shared" ref="C57:D60" si="247">SUM(F57,I57,L57,O57,R57,U57,X57,AA57,AD57,AG57,AJ57,AM57,AP57,AS57,AV57,AY57,BB57,BE57,BH57,BK57,BN57,BQ57,BT57)</f>
        <v>19313</v>
      </c>
      <c r="D57" s="359">
        <f t="shared" si="247"/>
        <v>17611</v>
      </c>
      <c r="E57" s="301">
        <f t="shared" ref="E57:E60" si="248">SUM(F57:G57)</f>
        <v>7797</v>
      </c>
      <c r="F57" s="185">
        <v>3999</v>
      </c>
      <c r="G57" s="314">
        <v>3798</v>
      </c>
      <c r="H57" s="301">
        <f t="shared" ref="H57:H60" si="249">SUM(I57:J57)</f>
        <v>3311</v>
      </c>
      <c r="I57" s="185">
        <v>1695</v>
      </c>
      <c r="J57" s="314">
        <v>1616</v>
      </c>
      <c r="K57" s="301">
        <f t="shared" ref="K57:K60" si="250">SUM(L57:M57)</f>
        <v>1934</v>
      </c>
      <c r="L57" s="185">
        <v>1000</v>
      </c>
      <c r="M57" s="314">
        <v>934</v>
      </c>
      <c r="N57" s="301">
        <f t="shared" ref="N57:N60" si="251">SUM(O57:P57)</f>
        <v>1898</v>
      </c>
      <c r="O57" s="185">
        <v>969</v>
      </c>
      <c r="P57" s="309">
        <v>929</v>
      </c>
      <c r="Q57" s="301">
        <f t="shared" ref="Q57:Q60" si="252">SUM(R57:S57)</f>
        <v>7754</v>
      </c>
      <c r="R57" s="185">
        <v>4075</v>
      </c>
      <c r="S57" s="314">
        <v>3679</v>
      </c>
      <c r="T57" s="301">
        <f t="shared" ref="T57:T60" si="253">SUM(U57:V57)</f>
        <v>1204</v>
      </c>
      <c r="U57" s="185">
        <v>638</v>
      </c>
      <c r="V57" s="314">
        <v>566</v>
      </c>
      <c r="W57" s="301">
        <f t="shared" ref="W57:W60" si="254">SUM(X57:Y57)</f>
        <v>1084</v>
      </c>
      <c r="X57" s="185">
        <v>600</v>
      </c>
      <c r="Y57" s="314">
        <v>484</v>
      </c>
      <c r="Z57" s="301">
        <f t="shared" ref="Z57:Z60" si="255">SUM(AA57:AB57)</f>
        <v>1011</v>
      </c>
      <c r="AA57" s="185">
        <v>530</v>
      </c>
      <c r="AB57" s="314">
        <v>481</v>
      </c>
      <c r="AC57" s="301">
        <f t="shared" ref="AC57:AC60" si="256">SUM(AD57:AE57)</f>
        <v>753</v>
      </c>
      <c r="AD57" s="185">
        <v>418</v>
      </c>
      <c r="AE57" s="314">
        <v>335</v>
      </c>
      <c r="AF57" s="301">
        <f t="shared" ref="AF57:AF60" si="257">SUM(AG57:AH57)</f>
        <v>4167</v>
      </c>
      <c r="AG57" s="185">
        <v>2182</v>
      </c>
      <c r="AH57" s="314">
        <v>1985</v>
      </c>
      <c r="AI57" s="301">
        <f t="shared" ref="AI57:AI60" si="258">SUM(AJ57:AK57)</f>
        <v>172</v>
      </c>
      <c r="AJ57" s="185">
        <v>87</v>
      </c>
      <c r="AK57" s="314">
        <v>85</v>
      </c>
      <c r="AL57" s="301">
        <f t="shared" ref="AL57:AL60" si="259">SUM(AM57:AN57)</f>
        <v>393</v>
      </c>
      <c r="AM57" s="185">
        <v>218</v>
      </c>
      <c r="AN57" s="314">
        <v>175</v>
      </c>
      <c r="AO57" s="301">
        <f t="shared" ref="AO57:AO60" si="260">SUM(AP57:AQ57)</f>
        <v>206</v>
      </c>
      <c r="AP57" s="185">
        <v>126</v>
      </c>
      <c r="AQ57" s="309">
        <v>80</v>
      </c>
      <c r="AR57" s="304">
        <f t="shared" ref="AR57:AR60" si="261">SUM(AS57:AT57)</f>
        <v>120</v>
      </c>
      <c r="AS57" s="185">
        <v>71</v>
      </c>
      <c r="AT57" s="314">
        <v>49</v>
      </c>
      <c r="AU57" s="301">
        <f t="shared" ref="AU57:AU60" si="262">SUM(AV57:AW57)</f>
        <v>321</v>
      </c>
      <c r="AV57" s="185">
        <v>164</v>
      </c>
      <c r="AW57" s="309">
        <v>157</v>
      </c>
      <c r="AX57" s="304">
        <f t="shared" ref="AX57:AX60" si="263">SUM(AY57:AZ57)</f>
        <v>386</v>
      </c>
      <c r="AY57" s="185">
        <v>197</v>
      </c>
      <c r="AZ57" s="314">
        <v>189</v>
      </c>
      <c r="BA57" s="301">
        <f t="shared" ref="BA57:BA60" si="264">SUM(BB57:BC57)</f>
        <v>303</v>
      </c>
      <c r="BB57" s="185">
        <v>167</v>
      </c>
      <c r="BC57" s="309">
        <v>136</v>
      </c>
      <c r="BD57" s="304">
        <f t="shared" ref="BD57:BD60" si="265">SUM(BE57:BF57)</f>
        <v>390</v>
      </c>
      <c r="BE57" s="185">
        <v>205</v>
      </c>
      <c r="BF57" s="314">
        <v>185</v>
      </c>
      <c r="BG57" s="301">
        <f t="shared" ref="BG57:BG60" si="266">SUM(BH57:BI57)</f>
        <v>2099</v>
      </c>
      <c r="BH57" s="185">
        <v>1124</v>
      </c>
      <c r="BI57" s="309">
        <v>975</v>
      </c>
      <c r="BJ57" s="304">
        <f t="shared" ref="BJ57:BJ60" si="267">SUM(BK57:BL57)</f>
        <v>742</v>
      </c>
      <c r="BK57" s="185">
        <v>367</v>
      </c>
      <c r="BL57" s="314">
        <v>375</v>
      </c>
      <c r="BM57" s="301">
        <f t="shared" ref="BM57:BM60" si="268">SUM(BN57:BO57)</f>
        <v>244</v>
      </c>
      <c r="BN57" s="185">
        <v>129</v>
      </c>
      <c r="BO57" s="309">
        <v>115</v>
      </c>
      <c r="BP57" s="304">
        <f t="shared" ref="BP57:BP60" si="269">SUM(BQ57:BR57)</f>
        <v>524</v>
      </c>
      <c r="BQ57" s="185">
        <v>283</v>
      </c>
      <c r="BR57" s="314">
        <v>241</v>
      </c>
      <c r="BS57" s="301">
        <f t="shared" ref="BS57:BS60" si="270">SUM(BT57:BU57)</f>
        <v>111</v>
      </c>
      <c r="BT57" s="185">
        <v>69</v>
      </c>
      <c r="BU57" s="309">
        <v>42</v>
      </c>
    </row>
    <row r="58" spans="1:73" s="27" customFormat="1" ht="15" customHeight="1">
      <c r="A58" s="319" t="s">
        <v>48</v>
      </c>
      <c r="B58" s="304">
        <f t="shared" si="246"/>
        <v>37213</v>
      </c>
      <c r="C58" s="342">
        <f t="shared" si="247"/>
        <v>19557</v>
      </c>
      <c r="D58" s="359">
        <f t="shared" si="247"/>
        <v>17656</v>
      </c>
      <c r="E58" s="301">
        <f t="shared" si="248"/>
        <v>7721</v>
      </c>
      <c r="F58" s="185">
        <v>3940</v>
      </c>
      <c r="G58" s="314">
        <v>3781</v>
      </c>
      <c r="H58" s="301">
        <f t="shared" si="249"/>
        <v>3485</v>
      </c>
      <c r="I58" s="185">
        <v>1870</v>
      </c>
      <c r="J58" s="314">
        <v>1615</v>
      </c>
      <c r="K58" s="301">
        <f t="shared" si="250"/>
        <v>1898</v>
      </c>
      <c r="L58" s="185">
        <v>1024</v>
      </c>
      <c r="M58" s="314">
        <v>874</v>
      </c>
      <c r="N58" s="301">
        <f t="shared" si="251"/>
        <v>2027</v>
      </c>
      <c r="O58" s="185">
        <v>1042</v>
      </c>
      <c r="P58" s="309">
        <v>985</v>
      </c>
      <c r="Q58" s="301">
        <f t="shared" si="252"/>
        <v>7654</v>
      </c>
      <c r="R58" s="185">
        <v>3982</v>
      </c>
      <c r="S58" s="314">
        <v>3672</v>
      </c>
      <c r="T58" s="301">
        <f t="shared" si="253"/>
        <v>1224</v>
      </c>
      <c r="U58" s="185">
        <v>621</v>
      </c>
      <c r="V58" s="314">
        <v>603</v>
      </c>
      <c r="W58" s="301">
        <f t="shared" si="254"/>
        <v>1131</v>
      </c>
      <c r="X58" s="185">
        <v>626</v>
      </c>
      <c r="Y58" s="314">
        <v>505</v>
      </c>
      <c r="Z58" s="301">
        <f t="shared" si="255"/>
        <v>975</v>
      </c>
      <c r="AA58" s="185">
        <v>515</v>
      </c>
      <c r="AB58" s="314">
        <v>460</v>
      </c>
      <c r="AC58" s="301">
        <f t="shared" si="256"/>
        <v>804</v>
      </c>
      <c r="AD58" s="185">
        <v>425</v>
      </c>
      <c r="AE58" s="314">
        <v>379</v>
      </c>
      <c r="AF58" s="301">
        <f t="shared" si="257"/>
        <v>4151</v>
      </c>
      <c r="AG58" s="185">
        <v>2131</v>
      </c>
      <c r="AH58" s="314">
        <v>2020</v>
      </c>
      <c r="AI58" s="301">
        <f t="shared" si="258"/>
        <v>192</v>
      </c>
      <c r="AJ58" s="185">
        <v>106</v>
      </c>
      <c r="AK58" s="314">
        <v>86</v>
      </c>
      <c r="AL58" s="301">
        <f t="shared" si="259"/>
        <v>393</v>
      </c>
      <c r="AM58" s="185">
        <v>235</v>
      </c>
      <c r="AN58" s="314">
        <v>158</v>
      </c>
      <c r="AO58" s="301">
        <f t="shared" si="260"/>
        <v>192</v>
      </c>
      <c r="AP58" s="185">
        <v>100</v>
      </c>
      <c r="AQ58" s="309">
        <v>92</v>
      </c>
      <c r="AR58" s="304">
        <f t="shared" si="261"/>
        <v>148</v>
      </c>
      <c r="AS58" s="185">
        <v>81</v>
      </c>
      <c r="AT58" s="314">
        <v>67</v>
      </c>
      <c r="AU58" s="301">
        <f t="shared" si="262"/>
        <v>304</v>
      </c>
      <c r="AV58" s="185">
        <v>161</v>
      </c>
      <c r="AW58" s="309">
        <v>143</v>
      </c>
      <c r="AX58" s="304">
        <f t="shared" si="263"/>
        <v>389</v>
      </c>
      <c r="AY58" s="185">
        <v>210</v>
      </c>
      <c r="AZ58" s="314">
        <v>179</v>
      </c>
      <c r="BA58" s="301">
        <f t="shared" si="264"/>
        <v>286</v>
      </c>
      <c r="BB58" s="185">
        <v>157</v>
      </c>
      <c r="BC58" s="309">
        <v>129</v>
      </c>
      <c r="BD58" s="304">
        <f t="shared" si="265"/>
        <v>449</v>
      </c>
      <c r="BE58" s="185">
        <v>268</v>
      </c>
      <c r="BF58" s="314">
        <v>181</v>
      </c>
      <c r="BG58" s="301">
        <f t="shared" si="266"/>
        <v>2050</v>
      </c>
      <c r="BH58" s="185">
        <v>1115</v>
      </c>
      <c r="BI58" s="309">
        <v>935</v>
      </c>
      <c r="BJ58" s="304">
        <f t="shared" si="267"/>
        <v>789</v>
      </c>
      <c r="BK58" s="185">
        <v>416</v>
      </c>
      <c r="BL58" s="314">
        <v>373</v>
      </c>
      <c r="BM58" s="301">
        <f t="shared" si="268"/>
        <v>287</v>
      </c>
      <c r="BN58" s="185">
        <v>168</v>
      </c>
      <c r="BO58" s="309">
        <v>119</v>
      </c>
      <c r="BP58" s="304">
        <f t="shared" si="269"/>
        <v>563</v>
      </c>
      <c r="BQ58" s="185">
        <v>297</v>
      </c>
      <c r="BR58" s="314">
        <v>266</v>
      </c>
      <c r="BS58" s="301">
        <f t="shared" si="270"/>
        <v>101</v>
      </c>
      <c r="BT58" s="185">
        <v>67</v>
      </c>
      <c r="BU58" s="309">
        <v>34</v>
      </c>
    </row>
    <row r="59" spans="1:73" s="27" customFormat="1" ht="15" customHeight="1">
      <c r="A59" s="319" t="s">
        <v>49</v>
      </c>
      <c r="B59" s="304">
        <f t="shared" si="246"/>
        <v>33296</v>
      </c>
      <c r="C59" s="342">
        <f t="shared" si="247"/>
        <v>17443</v>
      </c>
      <c r="D59" s="359">
        <f t="shared" si="247"/>
        <v>15853</v>
      </c>
      <c r="E59" s="301">
        <f t="shared" si="248"/>
        <v>6886</v>
      </c>
      <c r="F59" s="185">
        <v>3435</v>
      </c>
      <c r="G59" s="314">
        <v>3451</v>
      </c>
      <c r="H59" s="301">
        <f t="shared" si="249"/>
        <v>3009</v>
      </c>
      <c r="I59" s="185">
        <v>1605</v>
      </c>
      <c r="J59" s="314">
        <v>1404</v>
      </c>
      <c r="K59" s="301">
        <f t="shared" si="250"/>
        <v>1691</v>
      </c>
      <c r="L59" s="185">
        <v>891</v>
      </c>
      <c r="M59" s="314">
        <v>800</v>
      </c>
      <c r="N59" s="301">
        <f t="shared" si="251"/>
        <v>1861</v>
      </c>
      <c r="O59" s="185">
        <v>977</v>
      </c>
      <c r="P59" s="309">
        <v>884</v>
      </c>
      <c r="Q59" s="301">
        <f t="shared" si="252"/>
        <v>6647</v>
      </c>
      <c r="R59" s="185">
        <v>3496</v>
      </c>
      <c r="S59" s="314">
        <v>3151</v>
      </c>
      <c r="T59" s="301">
        <f t="shared" si="253"/>
        <v>1198</v>
      </c>
      <c r="U59" s="185">
        <v>622</v>
      </c>
      <c r="V59" s="314">
        <v>576</v>
      </c>
      <c r="W59" s="301">
        <f t="shared" si="254"/>
        <v>1014</v>
      </c>
      <c r="X59" s="185">
        <v>550</v>
      </c>
      <c r="Y59" s="314">
        <v>464</v>
      </c>
      <c r="Z59" s="301">
        <f t="shared" si="255"/>
        <v>927</v>
      </c>
      <c r="AA59" s="185">
        <v>497</v>
      </c>
      <c r="AB59" s="314">
        <v>430</v>
      </c>
      <c r="AC59" s="301">
        <f t="shared" si="256"/>
        <v>754</v>
      </c>
      <c r="AD59" s="185">
        <v>403</v>
      </c>
      <c r="AE59" s="314">
        <v>351</v>
      </c>
      <c r="AF59" s="301">
        <f t="shared" si="257"/>
        <v>3680</v>
      </c>
      <c r="AG59" s="185">
        <v>1900</v>
      </c>
      <c r="AH59" s="314">
        <v>1780</v>
      </c>
      <c r="AI59" s="301">
        <f t="shared" si="258"/>
        <v>195</v>
      </c>
      <c r="AJ59" s="185">
        <v>124</v>
      </c>
      <c r="AK59" s="314">
        <v>71</v>
      </c>
      <c r="AL59" s="301">
        <f t="shared" si="259"/>
        <v>387</v>
      </c>
      <c r="AM59" s="185">
        <v>202</v>
      </c>
      <c r="AN59" s="314">
        <v>185</v>
      </c>
      <c r="AO59" s="301">
        <f t="shared" si="260"/>
        <v>166</v>
      </c>
      <c r="AP59" s="185">
        <v>90</v>
      </c>
      <c r="AQ59" s="309">
        <v>76</v>
      </c>
      <c r="AR59" s="304">
        <f t="shared" si="261"/>
        <v>155</v>
      </c>
      <c r="AS59" s="185">
        <v>93</v>
      </c>
      <c r="AT59" s="314">
        <v>62</v>
      </c>
      <c r="AU59" s="301">
        <f t="shared" si="262"/>
        <v>310</v>
      </c>
      <c r="AV59" s="185">
        <v>176</v>
      </c>
      <c r="AW59" s="309">
        <v>134</v>
      </c>
      <c r="AX59" s="304">
        <f t="shared" si="263"/>
        <v>336</v>
      </c>
      <c r="AY59" s="185">
        <v>180</v>
      </c>
      <c r="AZ59" s="314">
        <v>156</v>
      </c>
      <c r="BA59" s="301">
        <f t="shared" si="264"/>
        <v>302</v>
      </c>
      <c r="BB59" s="185">
        <v>163</v>
      </c>
      <c r="BC59" s="309">
        <v>139</v>
      </c>
      <c r="BD59" s="304">
        <f t="shared" si="265"/>
        <v>341</v>
      </c>
      <c r="BE59" s="185">
        <v>189</v>
      </c>
      <c r="BF59" s="314">
        <v>152</v>
      </c>
      <c r="BG59" s="301">
        <f t="shared" si="266"/>
        <v>1861</v>
      </c>
      <c r="BH59" s="185">
        <v>985</v>
      </c>
      <c r="BI59" s="309">
        <v>876</v>
      </c>
      <c r="BJ59" s="304">
        <f t="shared" si="267"/>
        <v>696</v>
      </c>
      <c r="BK59" s="185">
        <v>378</v>
      </c>
      <c r="BL59" s="314">
        <v>318</v>
      </c>
      <c r="BM59" s="301">
        <f t="shared" si="268"/>
        <v>231</v>
      </c>
      <c r="BN59" s="185">
        <v>130</v>
      </c>
      <c r="BO59" s="309">
        <v>101</v>
      </c>
      <c r="BP59" s="304">
        <f t="shared" si="269"/>
        <v>530</v>
      </c>
      <c r="BQ59" s="185">
        <v>287</v>
      </c>
      <c r="BR59" s="314">
        <v>243</v>
      </c>
      <c r="BS59" s="301">
        <f t="shared" si="270"/>
        <v>119</v>
      </c>
      <c r="BT59" s="185">
        <v>70</v>
      </c>
      <c r="BU59" s="309">
        <v>49</v>
      </c>
    </row>
    <row r="60" spans="1:73" s="27" customFormat="1" ht="15" customHeight="1">
      <c r="A60" s="319" t="s">
        <v>50</v>
      </c>
      <c r="B60" s="304">
        <f t="shared" si="246"/>
        <v>34944</v>
      </c>
      <c r="C60" s="342">
        <f t="shared" si="247"/>
        <v>18019</v>
      </c>
      <c r="D60" s="359">
        <f t="shared" si="247"/>
        <v>16925</v>
      </c>
      <c r="E60" s="301">
        <f t="shared" si="248"/>
        <v>7140</v>
      </c>
      <c r="F60" s="185">
        <v>3631</v>
      </c>
      <c r="G60" s="314">
        <v>3509</v>
      </c>
      <c r="H60" s="301">
        <f t="shared" si="249"/>
        <v>3179</v>
      </c>
      <c r="I60" s="185">
        <v>1641</v>
      </c>
      <c r="J60" s="314">
        <v>1538</v>
      </c>
      <c r="K60" s="301">
        <f t="shared" si="250"/>
        <v>1824</v>
      </c>
      <c r="L60" s="185">
        <v>938</v>
      </c>
      <c r="M60" s="314">
        <v>886</v>
      </c>
      <c r="N60" s="301">
        <f t="shared" si="251"/>
        <v>2092</v>
      </c>
      <c r="O60" s="185">
        <v>1035</v>
      </c>
      <c r="P60" s="309">
        <v>1057</v>
      </c>
      <c r="Q60" s="301">
        <f t="shared" si="252"/>
        <v>6939</v>
      </c>
      <c r="R60" s="185">
        <v>3507</v>
      </c>
      <c r="S60" s="314">
        <v>3432</v>
      </c>
      <c r="T60" s="301">
        <f t="shared" si="253"/>
        <v>1251</v>
      </c>
      <c r="U60" s="185">
        <v>629</v>
      </c>
      <c r="V60" s="314">
        <v>622</v>
      </c>
      <c r="W60" s="301">
        <f t="shared" si="254"/>
        <v>1045</v>
      </c>
      <c r="X60" s="185">
        <v>577</v>
      </c>
      <c r="Y60" s="314">
        <v>468</v>
      </c>
      <c r="Z60" s="301">
        <f t="shared" si="255"/>
        <v>978</v>
      </c>
      <c r="AA60" s="185">
        <v>494</v>
      </c>
      <c r="AB60" s="314">
        <v>484</v>
      </c>
      <c r="AC60" s="301">
        <f t="shared" si="256"/>
        <v>763</v>
      </c>
      <c r="AD60" s="185">
        <v>379</v>
      </c>
      <c r="AE60" s="314">
        <v>384</v>
      </c>
      <c r="AF60" s="301">
        <f t="shared" si="257"/>
        <v>3776</v>
      </c>
      <c r="AG60" s="185">
        <v>1921</v>
      </c>
      <c r="AH60" s="314">
        <v>1855</v>
      </c>
      <c r="AI60" s="301">
        <f t="shared" si="258"/>
        <v>157</v>
      </c>
      <c r="AJ60" s="185">
        <v>93</v>
      </c>
      <c r="AK60" s="314">
        <v>64</v>
      </c>
      <c r="AL60" s="301">
        <f t="shared" si="259"/>
        <v>399</v>
      </c>
      <c r="AM60" s="185">
        <v>242</v>
      </c>
      <c r="AN60" s="314">
        <v>157</v>
      </c>
      <c r="AO60" s="301">
        <f t="shared" si="260"/>
        <v>182</v>
      </c>
      <c r="AP60" s="185">
        <v>100</v>
      </c>
      <c r="AQ60" s="309">
        <v>82</v>
      </c>
      <c r="AR60" s="304">
        <f t="shared" si="261"/>
        <v>131</v>
      </c>
      <c r="AS60" s="185">
        <v>80</v>
      </c>
      <c r="AT60" s="314">
        <v>51</v>
      </c>
      <c r="AU60" s="301">
        <f t="shared" si="262"/>
        <v>337</v>
      </c>
      <c r="AV60" s="185">
        <v>172</v>
      </c>
      <c r="AW60" s="309">
        <v>165</v>
      </c>
      <c r="AX60" s="304">
        <f t="shared" si="263"/>
        <v>382</v>
      </c>
      <c r="AY60" s="185">
        <v>210</v>
      </c>
      <c r="AZ60" s="314">
        <v>172</v>
      </c>
      <c r="BA60" s="301">
        <f t="shared" si="264"/>
        <v>326</v>
      </c>
      <c r="BB60" s="185">
        <v>182</v>
      </c>
      <c r="BC60" s="309">
        <v>144</v>
      </c>
      <c r="BD60" s="304">
        <f t="shared" si="265"/>
        <v>449</v>
      </c>
      <c r="BE60" s="185">
        <v>295</v>
      </c>
      <c r="BF60" s="314">
        <v>154</v>
      </c>
      <c r="BG60" s="301">
        <f t="shared" si="266"/>
        <v>1953</v>
      </c>
      <c r="BH60" s="185">
        <v>1023</v>
      </c>
      <c r="BI60" s="309">
        <v>930</v>
      </c>
      <c r="BJ60" s="304">
        <f t="shared" si="267"/>
        <v>687</v>
      </c>
      <c r="BK60" s="185">
        <v>361</v>
      </c>
      <c r="BL60" s="314">
        <v>326</v>
      </c>
      <c r="BM60" s="301">
        <f t="shared" si="268"/>
        <v>288</v>
      </c>
      <c r="BN60" s="185">
        <v>158</v>
      </c>
      <c r="BO60" s="309">
        <v>130</v>
      </c>
      <c r="BP60" s="304">
        <f t="shared" si="269"/>
        <v>560</v>
      </c>
      <c r="BQ60" s="185">
        <v>289</v>
      </c>
      <c r="BR60" s="314">
        <v>271</v>
      </c>
      <c r="BS60" s="301">
        <f t="shared" si="270"/>
        <v>106</v>
      </c>
      <c r="BT60" s="185">
        <v>62</v>
      </c>
      <c r="BU60" s="309">
        <v>44</v>
      </c>
    </row>
    <row r="61" spans="1:73" s="2" customFormat="1" ht="15" customHeight="1">
      <c r="A61" s="356" t="s">
        <v>11</v>
      </c>
      <c r="B61" s="358">
        <f>IF(SUM(E61,H61,K61,N61,Q61,T61,W61,Z61,AC61,AF61,AI61,AL61,AO61,AR61,AU61,AX61,BA61,BD61,BG61,BJ61,BM61,BP61,BS61)=SUM(B62:B66),SUM(B62:B66),"err")</f>
        <v>195744</v>
      </c>
      <c r="C61" s="358">
        <f>IF(SUM(F61,I61,L61,O61,R61,U61,X61,AA61,AD61,AG61,AJ61,AM61,AP61,AS61,AV61,AY61,BB61,BE61,BH61,BK61,BN61,BQ61,BT61)=SUM(C62:C66),SUM(C62:C66),"err")</f>
        <v>101645</v>
      </c>
      <c r="D61" s="358">
        <f>IF(SUM(G61,J61,M61,P61,S61,V61,Y61,AB61,AE61,AH61,AK61,AN61,AQ61,AT61,AW61,AZ61,BC61,BF61,BI61,BL61,BO61,BR61,BU61)=SUM(D62:D66),SUM(D62:D66),"err")</f>
        <v>94099</v>
      </c>
      <c r="E61" s="365">
        <f>IF(SUM(E62:E66)=SUM(F61:G61),SUM(F61:G61),"ERR!")</f>
        <v>38819</v>
      </c>
      <c r="F61" s="341">
        <f>SUM(F62:F66)</f>
        <v>19508</v>
      </c>
      <c r="G61" s="360">
        <f>SUM(G62:G66)</f>
        <v>19311</v>
      </c>
      <c r="H61" s="365">
        <f>IF(SUM(H62:H66)=SUM(I61:J61),SUM(I61:J61),"ERR!")</f>
        <v>19114</v>
      </c>
      <c r="I61" s="341">
        <f>SUM(I62:I66)</f>
        <v>9839</v>
      </c>
      <c r="J61" s="360">
        <f>SUM(J62:J66)</f>
        <v>9275</v>
      </c>
      <c r="K61" s="365">
        <f>IF(SUM(K62:K66)=SUM(L61:M61),SUM(L61:M61),"ERR!")</f>
        <v>9787</v>
      </c>
      <c r="L61" s="341">
        <f>SUM(L62:L66)</f>
        <v>5143</v>
      </c>
      <c r="M61" s="360">
        <f>SUM(M62:M66)</f>
        <v>4644</v>
      </c>
      <c r="N61" s="365">
        <f>IF(SUM(N62:N66)=SUM(O61:P61),SUM(O61:P61),"ERR!")</f>
        <v>11569</v>
      </c>
      <c r="O61" s="341">
        <f>SUM(O62:O66)</f>
        <v>5998</v>
      </c>
      <c r="P61" s="343">
        <f>SUM(P62:P66)</f>
        <v>5571</v>
      </c>
      <c r="Q61" s="365">
        <f>IF(SUM(Q62:Q66)=SUM(R61:S61),SUM(R61:S61),"ERR!")</f>
        <v>35638</v>
      </c>
      <c r="R61" s="341">
        <f>SUM(R62:R66)</f>
        <v>17522</v>
      </c>
      <c r="S61" s="360">
        <f>SUM(S62:S66)</f>
        <v>18116</v>
      </c>
      <c r="T61" s="365">
        <f>IF(SUM(T62:T66)=SUM(U61:V61),SUM(U61:V61),"ERR!")</f>
        <v>7373</v>
      </c>
      <c r="U61" s="341">
        <f>SUM(U62:U66)</f>
        <v>3784</v>
      </c>
      <c r="V61" s="360">
        <f>SUM(V62:V66)</f>
        <v>3589</v>
      </c>
      <c r="W61" s="365">
        <f>IF(SUM(W62:W66)=SUM(X61:Y61),SUM(X61:Y61),"ERR!")</f>
        <v>6700</v>
      </c>
      <c r="X61" s="341">
        <f>SUM(X62:X66)</f>
        <v>3687</v>
      </c>
      <c r="Y61" s="360">
        <f>SUM(Y62:Y66)</f>
        <v>3013</v>
      </c>
      <c r="Z61" s="365">
        <f>IF(SUM(Z62:Z66)=SUM(AA61:AB61),SUM(AA61:AB61),"ERR!")</f>
        <v>6084</v>
      </c>
      <c r="AA61" s="341">
        <f>SUM(AA62:AA66)</f>
        <v>3213</v>
      </c>
      <c r="AB61" s="360">
        <f>SUM(AB62:AB66)</f>
        <v>2871</v>
      </c>
      <c r="AC61" s="365">
        <f>IF(SUM(AC62:AC66)=SUM(AD61:AE61),SUM(AD61:AE61),"ERR!")</f>
        <v>4776</v>
      </c>
      <c r="AD61" s="341">
        <f>SUM(AD62:AD66)</f>
        <v>2571</v>
      </c>
      <c r="AE61" s="360">
        <f>SUM(AE62:AE66)</f>
        <v>2205</v>
      </c>
      <c r="AF61" s="365">
        <f>IF(SUM(AF62:AF66)=SUM(AG61:AH61),SUM(AG61:AH61),"ERR!")</f>
        <v>21600</v>
      </c>
      <c r="AG61" s="341">
        <f>SUM(AG62:AG66)</f>
        <v>11012</v>
      </c>
      <c r="AH61" s="360">
        <f>SUM(AH62:AH66)</f>
        <v>10588</v>
      </c>
      <c r="AI61" s="365">
        <f>IF(SUM(AI62:AI66)=SUM(AJ61:AK61),SUM(AJ61:AK61),"ERR!")</f>
        <v>1133</v>
      </c>
      <c r="AJ61" s="341">
        <f>SUM(AJ62:AJ66)</f>
        <v>665</v>
      </c>
      <c r="AK61" s="360">
        <f>SUM(AK62:AK66)</f>
        <v>468</v>
      </c>
      <c r="AL61" s="365">
        <f>IF(SUM(AL62:AL66)=SUM(AM61:AN61),SUM(AM61:AN61),"ERR!")</f>
        <v>2423</v>
      </c>
      <c r="AM61" s="341">
        <f>SUM(AM62:AM66)</f>
        <v>1439</v>
      </c>
      <c r="AN61" s="360">
        <f>SUM(AN62:AN66)</f>
        <v>984</v>
      </c>
      <c r="AO61" s="365">
        <f>IF(SUM(AO62:AO66)=SUM(AP61:AQ61),SUM(AP61:AQ61),"ERR!")</f>
        <v>1282</v>
      </c>
      <c r="AP61" s="341">
        <f>SUM(AP62:AP66)</f>
        <v>739</v>
      </c>
      <c r="AQ61" s="343">
        <f>SUM(AQ62:AQ66)</f>
        <v>543</v>
      </c>
      <c r="AR61" s="353">
        <f>IF(SUM(AR62:AR66)=SUM(AS61:AT61),SUM(AS61:AT61),"ERR!")</f>
        <v>888</v>
      </c>
      <c r="AS61" s="341">
        <f>SUM(AS62:AS66)</f>
        <v>536</v>
      </c>
      <c r="AT61" s="360">
        <f>SUM(AT62:AT66)</f>
        <v>352</v>
      </c>
      <c r="AU61" s="365">
        <f>IF(SUM(AU62:AU66)=SUM(AV61:AW61),SUM(AV61:AW61),"ERR!")</f>
        <v>1997</v>
      </c>
      <c r="AV61" s="341">
        <f>SUM(AV62:AV66)</f>
        <v>1105</v>
      </c>
      <c r="AW61" s="343">
        <f>SUM(AW62:AW66)</f>
        <v>892</v>
      </c>
      <c r="AX61" s="353">
        <f>IF(SUM(AX62:AX66)=SUM(AY61:AZ61),SUM(AY61:AZ61),"ERR!")</f>
        <v>2337</v>
      </c>
      <c r="AY61" s="341">
        <f>SUM(AY62:AY66)</f>
        <v>1357</v>
      </c>
      <c r="AZ61" s="360">
        <f>SUM(AZ62:AZ66)</f>
        <v>980</v>
      </c>
      <c r="BA61" s="365">
        <f>IF(SUM(BA62:BA66)=SUM(BB61:BC61),SUM(BB61:BC61),"ERR!")</f>
        <v>2003</v>
      </c>
      <c r="BB61" s="341">
        <f>SUM(BB62:BB66)</f>
        <v>1143</v>
      </c>
      <c r="BC61" s="343">
        <f>SUM(BC62:BC66)</f>
        <v>860</v>
      </c>
      <c r="BD61" s="353">
        <f>IF(SUM(BD62:BD66)=SUM(BE61:BF61),SUM(BE61:BF61),"ERR!")</f>
        <v>2501</v>
      </c>
      <c r="BE61" s="349">
        <f t="shared" ref="BE61:BF61" si="271">SUM(BE62:BE66)</f>
        <v>1488</v>
      </c>
      <c r="BF61" s="362">
        <f t="shared" si="271"/>
        <v>1013</v>
      </c>
      <c r="BG61" s="365">
        <f>IF(SUM(BG62:BG66)=SUM(BH61:BI61),SUM(BH61:BI61),"ERR!")</f>
        <v>10575</v>
      </c>
      <c r="BH61" s="349">
        <f t="shared" ref="BH61:BI61" si="272">SUM(BH62:BH66)</f>
        <v>5708</v>
      </c>
      <c r="BI61" s="350">
        <f t="shared" si="272"/>
        <v>4867</v>
      </c>
      <c r="BJ61" s="353">
        <f>IF(SUM(BJ62:BJ66)=SUM(BK61:BL61),SUM(BK61:BL61),"ERR!")</f>
        <v>3581</v>
      </c>
      <c r="BK61" s="349">
        <f t="shared" ref="BK61:BL61" si="273">SUM(BK62:BK66)</f>
        <v>1971</v>
      </c>
      <c r="BL61" s="362">
        <f t="shared" si="273"/>
        <v>1610</v>
      </c>
      <c r="BM61" s="365">
        <f>IF(SUM(BM62:BM66)=SUM(BN61:BO61),SUM(BN61:BO61),"ERR!")</f>
        <v>1684</v>
      </c>
      <c r="BN61" s="349">
        <f t="shared" ref="BN61:BO61" si="274">SUM(BN62:BN66)</f>
        <v>998</v>
      </c>
      <c r="BO61" s="350">
        <f t="shared" si="274"/>
        <v>686</v>
      </c>
      <c r="BP61" s="353">
        <f>IF(SUM(BP62:BP66)=SUM(BQ61:BR61),SUM(BQ61:BR61),"ERR!")</f>
        <v>3222</v>
      </c>
      <c r="BQ61" s="349">
        <f t="shared" ref="BQ61:BR61" si="275">SUM(BQ62:BQ66)</f>
        <v>1812</v>
      </c>
      <c r="BR61" s="362">
        <f t="shared" si="275"/>
        <v>1410</v>
      </c>
      <c r="BS61" s="365">
        <f>IF(SUM(BS62:BS66)=SUM(BT61:BU61),SUM(BT61:BU61),"ERR!")</f>
        <v>658</v>
      </c>
      <c r="BT61" s="349">
        <f t="shared" ref="BT61:BU61" si="276">SUM(BT62:BT66)</f>
        <v>407</v>
      </c>
      <c r="BU61" s="350">
        <f t="shared" si="276"/>
        <v>251</v>
      </c>
    </row>
    <row r="62" spans="1:73" s="27" customFormat="1" ht="15" customHeight="1">
      <c r="A62" s="356" t="s">
        <v>104</v>
      </c>
      <c r="B62" s="304">
        <f>SUM(C62:D62)</f>
        <v>34056</v>
      </c>
      <c r="C62" s="342">
        <f>SUM(F62,I62,L62,O62,R62,U62,X62,AA62,AD62,AG62,AJ62,AM62,AP62,AS62,AV62,AY62,BB62,BE62,BH62,BK62,BN62,BQ62,BT62)</f>
        <v>17850</v>
      </c>
      <c r="D62" s="359">
        <f>SUM(G62,J62,M62,P62,S62,V62,Y62,AB62,AE62,AH62,AK62,AN62,AQ62,AT62,AW62,AZ62,BC62,BF62,BI62,BL62,BO62,BR62,BU62)</f>
        <v>16206</v>
      </c>
      <c r="E62" s="301">
        <f>SUM(F62:G62)</f>
        <v>6843</v>
      </c>
      <c r="F62" s="185">
        <v>3524</v>
      </c>
      <c r="G62" s="314">
        <v>3319</v>
      </c>
      <c r="H62" s="301">
        <f>SUM(I62:J62)</f>
        <v>3061</v>
      </c>
      <c r="I62" s="185">
        <v>1591</v>
      </c>
      <c r="J62" s="314">
        <v>1470</v>
      </c>
      <c r="K62" s="301">
        <f>SUM(L62:M62)</f>
        <v>1710</v>
      </c>
      <c r="L62" s="185">
        <v>918</v>
      </c>
      <c r="M62" s="314">
        <v>792</v>
      </c>
      <c r="N62" s="301">
        <f>SUM(O62:P62)</f>
        <v>2021</v>
      </c>
      <c r="O62" s="185">
        <v>1043</v>
      </c>
      <c r="P62" s="309">
        <v>978</v>
      </c>
      <c r="Q62" s="301">
        <f>SUM(R62:S62)</f>
        <v>6707</v>
      </c>
      <c r="R62" s="185">
        <v>3329</v>
      </c>
      <c r="S62" s="314">
        <v>3378</v>
      </c>
      <c r="T62" s="301">
        <f>SUM(U62:V62)</f>
        <v>1267</v>
      </c>
      <c r="U62" s="185">
        <v>656</v>
      </c>
      <c r="V62" s="314">
        <v>611</v>
      </c>
      <c r="W62" s="301">
        <f>SUM(X62:Y62)</f>
        <v>1068</v>
      </c>
      <c r="X62" s="185">
        <v>599</v>
      </c>
      <c r="Y62" s="314">
        <v>469</v>
      </c>
      <c r="Z62" s="301">
        <f>SUM(AA62:AB62)</f>
        <v>1008</v>
      </c>
      <c r="AA62" s="185">
        <v>537</v>
      </c>
      <c r="AB62" s="314">
        <v>471</v>
      </c>
      <c r="AC62" s="301">
        <f>SUM(AD62:AE62)</f>
        <v>780</v>
      </c>
      <c r="AD62" s="185">
        <v>442</v>
      </c>
      <c r="AE62" s="314">
        <v>338</v>
      </c>
      <c r="AF62" s="301">
        <f>SUM(AG62:AH62)</f>
        <v>3744</v>
      </c>
      <c r="AG62" s="185">
        <v>1935</v>
      </c>
      <c r="AH62" s="314">
        <v>1809</v>
      </c>
      <c r="AI62" s="301">
        <f>SUM(AJ62:AK62)</f>
        <v>185</v>
      </c>
      <c r="AJ62" s="185">
        <v>113</v>
      </c>
      <c r="AK62" s="314">
        <v>72</v>
      </c>
      <c r="AL62" s="301">
        <f>SUM(AM62:AN62)</f>
        <v>372</v>
      </c>
      <c r="AM62" s="185">
        <v>222</v>
      </c>
      <c r="AN62" s="314">
        <v>150</v>
      </c>
      <c r="AO62" s="301">
        <f>SUM(AP62:AQ62)</f>
        <v>227</v>
      </c>
      <c r="AP62" s="185">
        <v>139</v>
      </c>
      <c r="AQ62" s="309">
        <v>88</v>
      </c>
      <c r="AR62" s="304">
        <f>SUM(AS62:AT62)</f>
        <v>134</v>
      </c>
      <c r="AS62" s="185">
        <v>88</v>
      </c>
      <c r="AT62" s="314">
        <v>46</v>
      </c>
      <c r="AU62" s="301">
        <f>SUM(AV62:AW62)</f>
        <v>343</v>
      </c>
      <c r="AV62" s="185">
        <v>180</v>
      </c>
      <c r="AW62" s="309">
        <v>163</v>
      </c>
      <c r="AX62" s="304">
        <f>SUM(AY62:AZ62)</f>
        <v>402</v>
      </c>
      <c r="AY62" s="185">
        <v>231</v>
      </c>
      <c r="AZ62" s="314">
        <v>171</v>
      </c>
      <c r="BA62" s="301">
        <f>SUM(BB62:BC62)</f>
        <v>309</v>
      </c>
      <c r="BB62" s="185">
        <v>171</v>
      </c>
      <c r="BC62" s="309">
        <v>138</v>
      </c>
      <c r="BD62" s="304">
        <f>SUM(BE62:BF62)</f>
        <v>412</v>
      </c>
      <c r="BE62" s="185">
        <v>264</v>
      </c>
      <c r="BF62" s="314">
        <v>148</v>
      </c>
      <c r="BG62" s="301">
        <f>SUM(BH62:BI62)</f>
        <v>1904</v>
      </c>
      <c r="BH62" s="185">
        <v>1013</v>
      </c>
      <c r="BI62" s="309">
        <v>891</v>
      </c>
      <c r="BJ62" s="304">
        <f>SUM(BK62:BL62)</f>
        <v>664</v>
      </c>
      <c r="BK62" s="185">
        <v>345</v>
      </c>
      <c r="BL62" s="314">
        <v>319</v>
      </c>
      <c r="BM62" s="301">
        <f>SUM(BN62:BO62)</f>
        <v>264</v>
      </c>
      <c r="BN62" s="185">
        <v>161</v>
      </c>
      <c r="BO62" s="309">
        <v>103</v>
      </c>
      <c r="BP62" s="304">
        <f>SUM(BQ62:BR62)</f>
        <v>531</v>
      </c>
      <c r="BQ62" s="185">
        <v>288</v>
      </c>
      <c r="BR62" s="314">
        <v>243</v>
      </c>
      <c r="BS62" s="301">
        <f>SUM(BT62:BU62)</f>
        <v>100</v>
      </c>
      <c r="BT62" s="185">
        <v>61</v>
      </c>
      <c r="BU62" s="309">
        <v>39</v>
      </c>
    </row>
    <row r="63" spans="1:73" s="27" customFormat="1" ht="15" customHeight="1">
      <c r="A63" s="356" t="s">
        <v>51</v>
      </c>
      <c r="B63" s="304">
        <f t="shared" ref="B63:B66" si="277">SUM(C63:D63)</f>
        <v>36949</v>
      </c>
      <c r="C63" s="342">
        <f t="shared" ref="C63:D66" si="278">SUM(F63,I63,L63,O63,R63,U63,X63,AA63,AD63,AG63,AJ63,AM63,AP63,AS63,AV63,AY63,BB63,BE63,BH63,BK63,BN63,BQ63,BT63)</f>
        <v>19089</v>
      </c>
      <c r="D63" s="359">
        <f t="shared" si="278"/>
        <v>17860</v>
      </c>
      <c r="E63" s="301">
        <f t="shared" ref="E63:E66" si="279">SUM(F63:G63)</f>
        <v>7099</v>
      </c>
      <c r="F63" s="185">
        <v>3571</v>
      </c>
      <c r="G63" s="314">
        <v>3528</v>
      </c>
      <c r="H63" s="301">
        <f t="shared" ref="H63:H66" si="280">SUM(I63:J63)</f>
        <v>3500</v>
      </c>
      <c r="I63" s="185">
        <v>1822</v>
      </c>
      <c r="J63" s="314">
        <v>1678</v>
      </c>
      <c r="K63" s="301">
        <f t="shared" ref="K63:K66" si="281">SUM(L63:M63)</f>
        <v>1825</v>
      </c>
      <c r="L63" s="185">
        <v>956</v>
      </c>
      <c r="M63" s="314">
        <v>869</v>
      </c>
      <c r="N63" s="301">
        <f t="shared" ref="N63:N66" si="282">SUM(O63:P63)</f>
        <v>2263</v>
      </c>
      <c r="O63" s="185">
        <v>1134</v>
      </c>
      <c r="P63" s="309">
        <v>1129</v>
      </c>
      <c r="Q63" s="301">
        <f t="shared" ref="Q63:Q66" si="283">SUM(R63:S63)</f>
        <v>6992</v>
      </c>
      <c r="R63" s="185">
        <v>3430</v>
      </c>
      <c r="S63" s="314">
        <v>3562</v>
      </c>
      <c r="T63" s="301">
        <f t="shared" ref="T63:T66" si="284">SUM(U63:V63)</f>
        <v>1390</v>
      </c>
      <c r="U63" s="185">
        <v>684</v>
      </c>
      <c r="V63" s="314">
        <v>706</v>
      </c>
      <c r="W63" s="301">
        <f t="shared" ref="W63:W66" si="285">SUM(X63:Y63)</f>
        <v>1315</v>
      </c>
      <c r="X63" s="185">
        <v>737</v>
      </c>
      <c r="Y63" s="314">
        <v>578</v>
      </c>
      <c r="Z63" s="301">
        <f t="shared" ref="Z63:Z66" si="286">SUM(AA63:AB63)</f>
        <v>1154</v>
      </c>
      <c r="AA63" s="185">
        <v>600</v>
      </c>
      <c r="AB63" s="314">
        <v>554</v>
      </c>
      <c r="AC63" s="301">
        <f t="shared" ref="AC63:AC66" si="287">SUM(AD63:AE63)</f>
        <v>924</v>
      </c>
      <c r="AD63" s="185">
        <v>481</v>
      </c>
      <c r="AE63" s="314">
        <v>443</v>
      </c>
      <c r="AF63" s="301">
        <f t="shared" ref="AF63:AF66" si="288">SUM(AG63:AH63)</f>
        <v>4034</v>
      </c>
      <c r="AG63" s="185">
        <v>2087</v>
      </c>
      <c r="AH63" s="314">
        <v>1947</v>
      </c>
      <c r="AI63" s="301">
        <f t="shared" ref="AI63:AI66" si="289">SUM(AJ63:AK63)</f>
        <v>198</v>
      </c>
      <c r="AJ63" s="185">
        <v>110</v>
      </c>
      <c r="AK63" s="314">
        <v>88</v>
      </c>
      <c r="AL63" s="301">
        <f t="shared" ref="AL63:AL66" si="290">SUM(AM63:AN63)</f>
        <v>489</v>
      </c>
      <c r="AM63" s="185">
        <v>293</v>
      </c>
      <c r="AN63" s="314">
        <v>196</v>
      </c>
      <c r="AO63" s="301">
        <f t="shared" ref="AO63:AO66" si="291">SUM(AP63:AQ63)</f>
        <v>223</v>
      </c>
      <c r="AP63" s="185">
        <v>122</v>
      </c>
      <c r="AQ63" s="309">
        <v>101</v>
      </c>
      <c r="AR63" s="304">
        <f t="shared" ref="AR63:AR66" si="292">SUM(AS63:AT63)</f>
        <v>163</v>
      </c>
      <c r="AS63" s="185">
        <v>91</v>
      </c>
      <c r="AT63" s="314">
        <v>72</v>
      </c>
      <c r="AU63" s="301">
        <f t="shared" ref="AU63:AU66" si="293">SUM(AV63:AW63)</f>
        <v>339</v>
      </c>
      <c r="AV63" s="185">
        <v>188</v>
      </c>
      <c r="AW63" s="309">
        <v>151</v>
      </c>
      <c r="AX63" s="304">
        <f t="shared" ref="AX63:AX66" si="294">SUM(AY63:AZ63)</f>
        <v>406</v>
      </c>
      <c r="AY63" s="185">
        <v>248</v>
      </c>
      <c r="AZ63" s="314">
        <v>158</v>
      </c>
      <c r="BA63" s="301">
        <f t="shared" ref="BA63:BA66" si="295">SUM(BB63:BC63)</f>
        <v>369</v>
      </c>
      <c r="BB63" s="185">
        <v>198</v>
      </c>
      <c r="BC63" s="309">
        <v>171</v>
      </c>
      <c r="BD63" s="304">
        <f t="shared" ref="BD63:BD66" si="296">SUM(BE63:BF63)</f>
        <v>444</v>
      </c>
      <c r="BE63" s="185">
        <v>256</v>
      </c>
      <c r="BF63" s="314">
        <v>188</v>
      </c>
      <c r="BG63" s="301">
        <f t="shared" ref="BG63:BG66" si="297">SUM(BH63:BI63)</f>
        <v>2066</v>
      </c>
      <c r="BH63" s="185">
        <v>1096</v>
      </c>
      <c r="BI63" s="309">
        <v>970</v>
      </c>
      <c r="BJ63" s="304">
        <f t="shared" ref="BJ63:BJ66" si="298">SUM(BK63:BL63)</f>
        <v>708</v>
      </c>
      <c r="BK63" s="185">
        <v>371</v>
      </c>
      <c r="BL63" s="314">
        <v>337</v>
      </c>
      <c r="BM63" s="301">
        <f t="shared" ref="BM63:BM66" si="299">SUM(BN63:BO63)</f>
        <v>315</v>
      </c>
      <c r="BN63" s="185">
        <v>201</v>
      </c>
      <c r="BO63" s="309">
        <v>114</v>
      </c>
      <c r="BP63" s="304">
        <f t="shared" ref="BP63:BP66" si="300">SUM(BQ63:BR63)</f>
        <v>610</v>
      </c>
      <c r="BQ63" s="185">
        <v>338</v>
      </c>
      <c r="BR63" s="314">
        <v>272</v>
      </c>
      <c r="BS63" s="301">
        <f t="shared" ref="BS63:BS66" si="301">SUM(BT63:BU63)</f>
        <v>123</v>
      </c>
      <c r="BT63" s="185">
        <v>75</v>
      </c>
      <c r="BU63" s="309">
        <v>48</v>
      </c>
    </row>
    <row r="64" spans="1:73" s="27" customFormat="1" ht="15" customHeight="1">
      <c r="A64" s="356" t="s">
        <v>52</v>
      </c>
      <c r="B64" s="304">
        <f t="shared" si="277"/>
        <v>39747</v>
      </c>
      <c r="C64" s="342">
        <f t="shared" si="278"/>
        <v>20617</v>
      </c>
      <c r="D64" s="359">
        <f t="shared" si="278"/>
        <v>19130</v>
      </c>
      <c r="E64" s="301">
        <f t="shared" si="279"/>
        <v>8064</v>
      </c>
      <c r="F64" s="185">
        <v>4047</v>
      </c>
      <c r="G64" s="314">
        <v>4017</v>
      </c>
      <c r="H64" s="301">
        <f t="shared" si="280"/>
        <v>3909</v>
      </c>
      <c r="I64" s="185">
        <v>2045</v>
      </c>
      <c r="J64" s="314">
        <v>1864</v>
      </c>
      <c r="K64" s="301">
        <f t="shared" si="281"/>
        <v>2041</v>
      </c>
      <c r="L64" s="185">
        <v>1064</v>
      </c>
      <c r="M64" s="314">
        <v>977</v>
      </c>
      <c r="N64" s="301">
        <f t="shared" si="282"/>
        <v>2340</v>
      </c>
      <c r="O64" s="185">
        <v>1221</v>
      </c>
      <c r="P64" s="309">
        <v>1119</v>
      </c>
      <c r="Q64" s="301">
        <f t="shared" si="283"/>
        <v>7040</v>
      </c>
      <c r="R64" s="185">
        <v>3424</v>
      </c>
      <c r="S64" s="314">
        <v>3616</v>
      </c>
      <c r="T64" s="301">
        <f t="shared" si="284"/>
        <v>1467</v>
      </c>
      <c r="U64" s="185">
        <v>756</v>
      </c>
      <c r="V64" s="314">
        <v>711</v>
      </c>
      <c r="W64" s="301">
        <f t="shared" si="285"/>
        <v>1392</v>
      </c>
      <c r="X64" s="185">
        <v>762</v>
      </c>
      <c r="Y64" s="314">
        <v>630</v>
      </c>
      <c r="Z64" s="301">
        <f t="shared" si="286"/>
        <v>1229</v>
      </c>
      <c r="AA64" s="185">
        <v>662</v>
      </c>
      <c r="AB64" s="314">
        <v>567</v>
      </c>
      <c r="AC64" s="301">
        <f t="shared" si="287"/>
        <v>1012</v>
      </c>
      <c r="AD64" s="185">
        <v>538</v>
      </c>
      <c r="AE64" s="314">
        <v>474</v>
      </c>
      <c r="AF64" s="301">
        <f t="shared" si="288"/>
        <v>4339</v>
      </c>
      <c r="AG64" s="185">
        <v>2218</v>
      </c>
      <c r="AH64" s="314">
        <v>2121</v>
      </c>
      <c r="AI64" s="301">
        <f t="shared" si="289"/>
        <v>236</v>
      </c>
      <c r="AJ64" s="185">
        <v>139</v>
      </c>
      <c r="AK64" s="314">
        <v>97</v>
      </c>
      <c r="AL64" s="301">
        <f t="shared" si="290"/>
        <v>456</v>
      </c>
      <c r="AM64" s="185">
        <v>284</v>
      </c>
      <c r="AN64" s="314">
        <v>172</v>
      </c>
      <c r="AO64" s="301">
        <f t="shared" si="291"/>
        <v>261</v>
      </c>
      <c r="AP64" s="185">
        <v>147</v>
      </c>
      <c r="AQ64" s="309">
        <v>114</v>
      </c>
      <c r="AR64" s="304">
        <f t="shared" si="292"/>
        <v>165</v>
      </c>
      <c r="AS64" s="185">
        <v>94</v>
      </c>
      <c r="AT64" s="314">
        <v>71</v>
      </c>
      <c r="AU64" s="301">
        <f t="shared" si="293"/>
        <v>370</v>
      </c>
      <c r="AV64" s="185">
        <v>188</v>
      </c>
      <c r="AW64" s="309">
        <v>182</v>
      </c>
      <c r="AX64" s="304">
        <f t="shared" si="294"/>
        <v>457</v>
      </c>
      <c r="AY64" s="185">
        <v>263</v>
      </c>
      <c r="AZ64" s="314">
        <v>194</v>
      </c>
      <c r="BA64" s="301">
        <f t="shared" si="295"/>
        <v>403</v>
      </c>
      <c r="BB64" s="185">
        <v>236</v>
      </c>
      <c r="BC64" s="309">
        <v>167</v>
      </c>
      <c r="BD64" s="304">
        <f t="shared" si="296"/>
        <v>515</v>
      </c>
      <c r="BE64" s="185">
        <v>288</v>
      </c>
      <c r="BF64" s="314">
        <v>227</v>
      </c>
      <c r="BG64" s="301">
        <f t="shared" si="297"/>
        <v>2145</v>
      </c>
      <c r="BH64" s="185">
        <v>1167</v>
      </c>
      <c r="BI64" s="309">
        <v>978</v>
      </c>
      <c r="BJ64" s="304">
        <f t="shared" si="298"/>
        <v>736</v>
      </c>
      <c r="BK64" s="185">
        <v>393</v>
      </c>
      <c r="BL64" s="314">
        <v>343</v>
      </c>
      <c r="BM64" s="301">
        <f t="shared" si="299"/>
        <v>358</v>
      </c>
      <c r="BN64" s="185">
        <v>205</v>
      </c>
      <c r="BO64" s="309">
        <v>153</v>
      </c>
      <c r="BP64" s="304">
        <f t="shared" si="300"/>
        <v>668</v>
      </c>
      <c r="BQ64" s="185">
        <v>380</v>
      </c>
      <c r="BR64" s="314">
        <v>288</v>
      </c>
      <c r="BS64" s="301">
        <f t="shared" si="301"/>
        <v>144</v>
      </c>
      <c r="BT64" s="185">
        <v>96</v>
      </c>
      <c r="BU64" s="309">
        <v>48</v>
      </c>
    </row>
    <row r="65" spans="1:73" s="27" customFormat="1" ht="15" customHeight="1">
      <c r="A65" s="356" t="s">
        <v>53</v>
      </c>
      <c r="B65" s="304">
        <f t="shared" si="277"/>
        <v>42450</v>
      </c>
      <c r="C65" s="342">
        <f t="shared" si="278"/>
        <v>21810</v>
      </c>
      <c r="D65" s="359">
        <f t="shared" si="278"/>
        <v>20640</v>
      </c>
      <c r="E65" s="301">
        <f t="shared" si="279"/>
        <v>8362</v>
      </c>
      <c r="F65" s="185">
        <v>4141</v>
      </c>
      <c r="G65" s="314">
        <v>4221</v>
      </c>
      <c r="H65" s="301">
        <f t="shared" si="280"/>
        <v>4330</v>
      </c>
      <c r="I65" s="185">
        <v>2120</v>
      </c>
      <c r="J65" s="314">
        <v>2210</v>
      </c>
      <c r="K65" s="301">
        <f t="shared" si="281"/>
        <v>2117</v>
      </c>
      <c r="L65" s="185">
        <v>1063</v>
      </c>
      <c r="M65" s="314">
        <v>1054</v>
      </c>
      <c r="N65" s="301">
        <f t="shared" si="282"/>
        <v>2522</v>
      </c>
      <c r="O65" s="185">
        <v>1339</v>
      </c>
      <c r="P65" s="309">
        <v>1183</v>
      </c>
      <c r="Q65" s="301">
        <f t="shared" si="283"/>
        <v>7432</v>
      </c>
      <c r="R65" s="185">
        <v>3599</v>
      </c>
      <c r="S65" s="314">
        <v>3833</v>
      </c>
      <c r="T65" s="301">
        <f t="shared" si="284"/>
        <v>1623</v>
      </c>
      <c r="U65" s="185">
        <v>849</v>
      </c>
      <c r="V65" s="314">
        <v>774</v>
      </c>
      <c r="W65" s="301">
        <f t="shared" si="285"/>
        <v>1464</v>
      </c>
      <c r="X65" s="185">
        <v>791</v>
      </c>
      <c r="Y65" s="314">
        <v>673</v>
      </c>
      <c r="Z65" s="301">
        <f t="shared" si="286"/>
        <v>1375</v>
      </c>
      <c r="AA65" s="185">
        <v>735</v>
      </c>
      <c r="AB65" s="314">
        <v>640</v>
      </c>
      <c r="AC65" s="301">
        <f t="shared" si="287"/>
        <v>1044</v>
      </c>
      <c r="AD65" s="185">
        <v>557</v>
      </c>
      <c r="AE65" s="314">
        <v>487</v>
      </c>
      <c r="AF65" s="301">
        <f t="shared" si="288"/>
        <v>4619</v>
      </c>
      <c r="AG65" s="185">
        <v>2312</v>
      </c>
      <c r="AH65" s="314">
        <v>2307</v>
      </c>
      <c r="AI65" s="301">
        <f t="shared" si="289"/>
        <v>247</v>
      </c>
      <c r="AJ65" s="185">
        <v>154</v>
      </c>
      <c r="AK65" s="314">
        <v>93</v>
      </c>
      <c r="AL65" s="301">
        <f t="shared" si="290"/>
        <v>533</v>
      </c>
      <c r="AM65" s="185">
        <v>285</v>
      </c>
      <c r="AN65" s="314">
        <v>248</v>
      </c>
      <c r="AO65" s="301">
        <f t="shared" si="291"/>
        <v>286</v>
      </c>
      <c r="AP65" s="185">
        <v>171</v>
      </c>
      <c r="AQ65" s="309">
        <v>115</v>
      </c>
      <c r="AR65" s="304">
        <f t="shared" si="292"/>
        <v>207</v>
      </c>
      <c r="AS65" s="185">
        <v>125</v>
      </c>
      <c r="AT65" s="314">
        <v>82</v>
      </c>
      <c r="AU65" s="301">
        <f t="shared" si="293"/>
        <v>465</v>
      </c>
      <c r="AV65" s="185">
        <v>267</v>
      </c>
      <c r="AW65" s="309">
        <v>198</v>
      </c>
      <c r="AX65" s="304">
        <f t="shared" si="294"/>
        <v>543</v>
      </c>
      <c r="AY65" s="185">
        <v>319</v>
      </c>
      <c r="AZ65" s="314">
        <v>224</v>
      </c>
      <c r="BA65" s="301">
        <f t="shared" si="295"/>
        <v>458</v>
      </c>
      <c r="BB65" s="185">
        <v>254</v>
      </c>
      <c r="BC65" s="309">
        <v>204</v>
      </c>
      <c r="BD65" s="304">
        <f t="shared" si="296"/>
        <v>537</v>
      </c>
      <c r="BE65" s="185">
        <v>319</v>
      </c>
      <c r="BF65" s="314">
        <v>218</v>
      </c>
      <c r="BG65" s="301">
        <f t="shared" si="297"/>
        <v>2283</v>
      </c>
      <c r="BH65" s="185">
        <v>1259</v>
      </c>
      <c r="BI65" s="309">
        <v>1024</v>
      </c>
      <c r="BJ65" s="304">
        <f t="shared" si="298"/>
        <v>762</v>
      </c>
      <c r="BK65" s="185">
        <v>443</v>
      </c>
      <c r="BL65" s="314">
        <v>319</v>
      </c>
      <c r="BM65" s="301">
        <f t="shared" si="299"/>
        <v>394</v>
      </c>
      <c r="BN65" s="185">
        <v>227</v>
      </c>
      <c r="BO65" s="309">
        <v>167</v>
      </c>
      <c r="BP65" s="304">
        <f t="shared" si="300"/>
        <v>691</v>
      </c>
      <c r="BQ65" s="185">
        <v>391</v>
      </c>
      <c r="BR65" s="314">
        <v>300</v>
      </c>
      <c r="BS65" s="301">
        <f t="shared" si="301"/>
        <v>156</v>
      </c>
      <c r="BT65" s="185">
        <v>90</v>
      </c>
      <c r="BU65" s="309">
        <v>66</v>
      </c>
    </row>
    <row r="66" spans="1:73" s="27" customFormat="1" ht="15" customHeight="1">
      <c r="A66" s="356" t="s">
        <v>54</v>
      </c>
      <c r="B66" s="304">
        <f t="shared" si="277"/>
        <v>42542</v>
      </c>
      <c r="C66" s="342">
        <f t="shared" si="278"/>
        <v>22279</v>
      </c>
      <c r="D66" s="359">
        <f t="shared" si="278"/>
        <v>20263</v>
      </c>
      <c r="E66" s="301">
        <f t="shared" si="279"/>
        <v>8451</v>
      </c>
      <c r="F66" s="185">
        <v>4225</v>
      </c>
      <c r="G66" s="314">
        <v>4226</v>
      </c>
      <c r="H66" s="301">
        <f t="shared" si="280"/>
        <v>4314</v>
      </c>
      <c r="I66" s="185">
        <v>2261</v>
      </c>
      <c r="J66" s="314">
        <v>2053</v>
      </c>
      <c r="K66" s="301">
        <f t="shared" si="281"/>
        <v>2094</v>
      </c>
      <c r="L66" s="185">
        <v>1142</v>
      </c>
      <c r="M66" s="314">
        <v>952</v>
      </c>
      <c r="N66" s="301">
        <f t="shared" si="282"/>
        <v>2423</v>
      </c>
      <c r="O66" s="185">
        <v>1261</v>
      </c>
      <c r="P66" s="309">
        <v>1162</v>
      </c>
      <c r="Q66" s="301">
        <f t="shared" si="283"/>
        <v>7467</v>
      </c>
      <c r="R66" s="185">
        <v>3740</v>
      </c>
      <c r="S66" s="314">
        <v>3727</v>
      </c>
      <c r="T66" s="301">
        <f t="shared" si="284"/>
        <v>1626</v>
      </c>
      <c r="U66" s="185">
        <v>839</v>
      </c>
      <c r="V66" s="314">
        <v>787</v>
      </c>
      <c r="W66" s="301">
        <f t="shared" si="285"/>
        <v>1461</v>
      </c>
      <c r="X66" s="185">
        <v>798</v>
      </c>
      <c r="Y66" s="314">
        <v>663</v>
      </c>
      <c r="Z66" s="301">
        <f t="shared" si="286"/>
        <v>1318</v>
      </c>
      <c r="AA66" s="185">
        <v>679</v>
      </c>
      <c r="AB66" s="314">
        <v>639</v>
      </c>
      <c r="AC66" s="301">
        <f t="shared" si="287"/>
        <v>1016</v>
      </c>
      <c r="AD66" s="185">
        <v>553</v>
      </c>
      <c r="AE66" s="314">
        <v>463</v>
      </c>
      <c r="AF66" s="301">
        <f t="shared" si="288"/>
        <v>4864</v>
      </c>
      <c r="AG66" s="185">
        <v>2460</v>
      </c>
      <c r="AH66" s="314">
        <v>2404</v>
      </c>
      <c r="AI66" s="301">
        <f t="shared" si="289"/>
        <v>267</v>
      </c>
      <c r="AJ66" s="185">
        <v>149</v>
      </c>
      <c r="AK66" s="314">
        <v>118</v>
      </c>
      <c r="AL66" s="301">
        <f t="shared" si="290"/>
        <v>573</v>
      </c>
      <c r="AM66" s="185">
        <v>355</v>
      </c>
      <c r="AN66" s="314">
        <v>218</v>
      </c>
      <c r="AO66" s="301">
        <f t="shared" si="291"/>
        <v>285</v>
      </c>
      <c r="AP66" s="185">
        <v>160</v>
      </c>
      <c r="AQ66" s="309">
        <v>125</v>
      </c>
      <c r="AR66" s="304">
        <f t="shared" si="292"/>
        <v>219</v>
      </c>
      <c r="AS66" s="185">
        <v>138</v>
      </c>
      <c r="AT66" s="314">
        <v>81</v>
      </c>
      <c r="AU66" s="301">
        <f t="shared" si="293"/>
        <v>480</v>
      </c>
      <c r="AV66" s="185">
        <v>282</v>
      </c>
      <c r="AW66" s="309">
        <v>198</v>
      </c>
      <c r="AX66" s="304">
        <f t="shared" si="294"/>
        <v>529</v>
      </c>
      <c r="AY66" s="185">
        <v>296</v>
      </c>
      <c r="AZ66" s="314">
        <v>233</v>
      </c>
      <c r="BA66" s="301">
        <f t="shared" si="295"/>
        <v>464</v>
      </c>
      <c r="BB66" s="185">
        <v>284</v>
      </c>
      <c r="BC66" s="309">
        <v>180</v>
      </c>
      <c r="BD66" s="304">
        <f t="shared" si="296"/>
        <v>593</v>
      </c>
      <c r="BE66" s="185">
        <v>361</v>
      </c>
      <c r="BF66" s="314">
        <v>232</v>
      </c>
      <c r="BG66" s="301">
        <f t="shared" si="297"/>
        <v>2177</v>
      </c>
      <c r="BH66" s="185">
        <v>1173</v>
      </c>
      <c r="BI66" s="309">
        <v>1004</v>
      </c>
      <c r="BJ66" s="304">
        <f t="shared" si="298"/>
        <v>711</v>
      </c>
      <c r="BK66" s="185">
        <v>419</v>
      </c>
      <c r="BL66" s="314">
        <v>292</v>
      </c>
      <c r="BM66" s="301">
        <f t="shared" si="299"/>
        <v>353</v>
      </c>
      <c r="BN66" s="185">
        <v>204</v>
      </c>
      <c r="BO66" s="309">
        <v>149</v>
      </c>
      <c r="BP66" s="304">
        <f t="shared" si="300"/>
        <v>722</v>
      </c>
      <c r="BQ66" s="185">
        <v>415</v>
      </c>
      <c r="BR66" s="314">
        <v>307</v>
      </c>
      <c r="BS66" s="301">
        <f t="shared" si="301"/>
        <v>135</v>
      </c>
      <c r="BT66" s="185">
        <v>85</v>
      </c>
      <c r="BU66" s="309">
        <v>50</v>
      </c>
    </row>
    <row r="67" spans="1:73" s="2" customFormat="1" ht="15" customHeight="1">
      <c r="A67" s="356" t="s">
        <v>12</v>
      </c>
      <c r="B67" s="358">
        <f>IF(SUM(E67,H67,K67,N67,Q67,T67,W67,Z67,AC67,AF67,AI67,AL67,AO67,AR67,AU67,AX67,BA67,BD67,BG67,BJ67,BM67,BP67,BS67)=SUM(B68:B72),SUM(B68:B72),"err")</f>
        <v>226850</v>
      </c>
      <c r="C67" s="358">
        <f>IF(SUM(F67,I67,L67,O67,R67,U67,X67,AA67,AD67,AG67,AJ67,AM67,AP67,AS67,AV67,AY67,BB67,BE67,BH67,BK67,BN67,BQ67,BT67)=SUM(C68:C72),SUM(C68:C72),"err")</f>
        <v>118003</v>
      </c>
      <c r="D67" s="358">
        <f>IF(SUM(G67,J67,M67,P67,S67,V67,Y67,AB67,AE67,AH67,AK67,AN67,AQ67,AT67,AW67,AZ67,BC67,BF67,BI67,BL67,BO67,BR67,BU67)=SUM(D68:D72),SUM(D68:D72),"err")</f>
        <v>108847</v>
      </c>
      <c r="E67" s="365">
        <f>IF(SUM(E68:E72)=SUM(F67:G67),SUM(F67:G67),"ERR!")</f>
        <v>44910</v>
      </c>
      <c r="F67" s="341">
        <f>SUM(F68:F72)</f>
        <v>22743</v>
      </c>
      <c r="G67" s="360">
        <f>SUM(G68:G72)</f>
        <v>22167</v>
      </c>
      <c r="H67" s="365">
        <f>IF(SUM(H68:H72)=SUM(I67:J67),SUM(I67:J67),"ERR!")</f>
        <v>23215</v>
      </c>
      <c r="I67" s="341">
        <f>SUM(I68:I72)</f>
        <v>11997</v>
      </c>
      <c r="J67" s="360">
        <f>SUM(J68:J72)</f>
        <v>11218</v>
      </c>
      <c r="K67" s="365">
        <f>IF(SUM(K68:K72)=SUM(L67:M67),SUM(L67:M67),"ERR!")</f>
        <v>11605</v>
      </c>
      <c r="L67" s="341">
        <f>SUM(L68:L72)</f>
        <v>6036</v>
      </c>
      <c r="M67" s="360">
        <f>SUM(M68:M72)</f>
        <v>5569</v>
      </c>
      <c r="N67" s="365">
        <f>IF(SUM(N68:N72)=SUM(O67:P67),SUM(O67:P67),"ERR!")</f>
        <v>12970</v>
      </c>
      <c r="O67" s="341">
        <f>SUM(O68:O72)</f>
        <v>6804</v>
      </c>
      <c r="P67" s="343">
        <f>SUM(P68:P72)</f>
        <v>6166</v>
      </c>
      <c r="Q67" s="365">
        <f>IF(SUM(Q68:Q72)=SUM(R67:S67),SUM(R67:S67),"ERR!")</f>
        <v>37675</v>
      </c>
      <c r="R67" s="341">
        <f>SUM(R68:R72)</f>
        <v>18829</v>
      </c>
      <c r="S67" s="360">
        <f>SUM(S68:S72)</f>
        <v>18846</v>
      </c>
      <c r="T67" s="365">
        <f>IF(SUM(T68:T72)=SUM(U67:V67),SUM(U67:V67),"ERR!")</f>
        <v>8590</v>
      </c>
      <c r="U67" s="341">
        <f>SUM(U68:U72)</f>
        <v>4552</v>
      </c>
      <c r="V67" s="360">
        <f>SUM(V68:V72)</f>
        <v>4038</v>
      </c>
      <c r="W67" s="365">
        <f>IF(SUM(W68:W72)=SUM(X67:Y67),SUM(X67:Y67),"ERR!")</f>
        <v>8643</v>
      </c>
      <c r="X67" s="341">
        <f>SUM(X68:X72)</f>
        <v>4675</v>
      </c>
      <c r="Y67" s="360">
        <f>SUM(Y68:Y72)</f>
        <v>3968</v>
      </c>
      <c r="Z67" s="365">
        <f>IF(SUM(Z68:Z72)=SUM(AA67:AB67),SUM(AA67:AB67),"ERR!")</f>
        <v>7504</v>
      </c>
      <c r="AA67" s="341">
        <f>SUM(AA68:AA72)</f>
        <v>4046</v>
      </c>
      <c r="AB67" s="360">
        <f>SUM(AB68:AB72)</f>
        <v>3458</v>
      </c>
      <c r="AC67" s="365">
        <f>IF(SUM(AC68:AC72)=SUM(AD67:AE67),SUM(AD67:AE67),"ERR!")</f>
        <v>5688</v>
      </c>
      <c r="AD67" s="341">
        <f>SUM(AD68:AD72)</f>
        <v>3003</v>
      </c>
      <c r="AE67" s="360">
        <f>SUM(AE68:AE72)</f>
        <v>2685</v>
      </c>
      <c r="AF67" s="365">
        <f>IF(SUM(AF68:AF72)=SUM(AG67:AH67),SUM(AG67:AH67),"ERR!")</f>
        <v>23966</v>
      </c>
      <c r="AG67" s="341">
        <f>SUM(AG68:AG72)</f>
        <v>11963</v>
      </c>
      <c r="AH67" s="360">
        <f>SUM(AH68:AH72)</f>
        <v>12003</v>
      </c>
      <c r="AI67" s="365">
        <f>IF(SUM(AI68:AI72)=SUM(AJ67:AK67),SUM(AJ67:AK67),"ERR!")</f>
        <v>1739</v>
      </c>
      <c r="AJ67" s="341">
        <f>SUM(AJ68:AJ72)</f>
        <v>992</v>
      </c>
      <c r="AK67" s="360">
        <f>SUM(AK68:AK72)</f>
        <v>747</v>
      </c>
      <c r="AL67" s="365">
        <f>IF(SUM(AL68:AL72)=SUM(AM67:AN67),SUM(AM67:AN67),"ERR!")</f>
        <v>3559</v>
      </c>
      <c r="AM67" s="341">
        <f>SUM(AM68:AM72)</f>
        <v>2000</v>
      </c>
      <c r="AN67" s="360">
        <f>SUM(AN68:AN72)</f>
        <v>1559</v>
      </c>
      <c r="AO67" s="365">
        <f>IF(SUM(AO68:AO72)=SUM(AP67:AQ67),SUM(AP67:AQ67),"ERR!")</f>
        <v>1910</v>
      </c>
      <c r="AP67" s="341">
        <f>SUM(AP68:AP72)</f>
        <v>1060</v>
      </c>
      <c r="AQ67" s="343">
        <f>SUM(AQ68:AQ72)</f>
        <v>850</v>
      </c>
      <c r="AR67" s="353">
        <f>IF(SUM(AR68:AR72)=SUM(AS67:AT67),SUM(AS67:AT67),"ERR!")</f>
        <v>1258</v>
      </c>
      <c r="AS67" s="341">
        <f>SUM(AS68:AS72)</f>
        <v>755</v>
      </c>
      <c r="AT67" s="360">
        <f>SUM(AT68:AT72)</f>
        <v>503</v>
      </c>
      <c r="AU67" s="365">
        <f>IF(SUM(AU68:AU72)=SUM(AV67:AW67),SUM(AV67:AW67),"ERR!")</f>
        <v>2766</v>
      </c>
      <c r="AV67" s="341">
        <f>SUM(AV68:AV72)</f>
        <v>1565</v>
      </c>
      <c r="AW67" s="343">
        <f>SUM(AW68:AW72)</f>
        <v>1201</v>
      </c>
      <c r="AX67" s="353">
        <f>IF(SUM(AX68:AX72)=SUM(AY67:AZ67),SUM(AY67:AZ67),"ERR!")</f>
        <v>3151</v>
      </c>
      <c r="AY67" s="341">
        <f>SUM(AY68:AY72)</f>
        <v>1703</v>
      </c>
      <c r="AZ67" s="360">
        <f>SUM(AZ68:AZ72)</f>
        <v>1448</v>
      </c>
      <c r="BA67" s="365">
        <f>IF(SUM(BA68:BA72)=SUM(BB67:BC67),SUM(BB67:BC67),"ERR!")</f>
        <v>2629</v>
      </c>
      <c r="BB67" s="341">
        <f>SUM(BB68:BB72)</f>
        <v>1519</v>
      </c>
      <c r="BC67" s="343">
        <f>SUM(BC68:BC72)</f>
        <v>1110</v>
      </c>
      <c r="BD67" s="353">
        <f>IF(SUM(BD68:BD72)=SUM(BE67:BF67),SUM(BE67:BF67),"ERR!")</f>
        <v>3456</v>
      </c>
      <c r="BE67" s="349">
        <f t="shared" ref="BE67:BF67" si="302">SUM(BE68:BE72)</f>
        <v>1956</v>
      </c>
      <c r="BF67" s="362">
        <f t="shared" si="302"/>
        <v>1500</v>
      </c>
      <c r="BG67" s="365">
        <f>IF(SUM(BG68:BG72)=SUM(BH67:BI67),SUM(BH67:BI67),"ERR!")</f>
        <v>10676</v>
      </c>
      <c r="BH67" s="349">
        <f t="shared" ref="BH67:BI67" si="303">SUM(BH68:BH72)</f>
        <v>5742</v>
      </c>
      <c r="BI67" s="350">
        <f t="shared" si="303"/>
        <v>4934</v>
      </c>
      <c r="BJ67" s="353">
        <f>IF(SUM(BJ68:BJ72)=SUM(BK67:BL67),SUM(BK67:BL67),"ERR!")</f>
        <v>3694</v>
      </c>
      <c r="BK67" s="349">
        <f t="shared" ref="BK67:BL67" si="304">SUM(BK68:BK72)</f>
        <v>2024</v>
      </c>
      <c r="BL67" s="362">
        <f t="shared" si="304"/>
        <v>1670</v>
      </c>
      <c r="BM67" s="365">
        <f>IF(SUM(BM68:BM72)=SUM(BN67:BO67),SUM(BN67:BO67),"ERR!")</f>
        <v>2365</v>
      </c>
      <c r="BN67" s="349">
        <f t="shared" ref="BN67:BO67" si="305">SUM(BN68:BN72)</f>
        <v>1304</v>
      </c>
      <c r="BO67" s="350">
        <f t="shared" si="305"/>
        <v>1061</v>
      </c>
      <c r="BP67" s="353">
        <f>IF(SUM(BP68:BP72)=SUM(BQ67:BR67),SUM(BQ67:BR67),"ERR!")</f>
        <v>4016</v>
      </c>
      <c r="BQ67" s="349">
        <f t="shared" ref="BQ67:BR67" si="306">SUM(BQ68:BQ72)</f>
        <v>2210</v>
      </c>
      <c r="BR67" s="362">
        <f t="shared" si="306"/>
        <v>1806</v>
      </c>
      <c r="BS67" s="365">
        <f>IF(SUM(BS68:BS72)=SUM(BT67:BU67),SUM(BT67:BU67),"ERR!")</f>
        <v>865</v>
      </c>
      <c r="BT67" s="349">
        <f t="shared" ref="BT67:BU67" si="307">SUM(BT68:BT72)</f>
        <v>525</v>
      </c>
      <c r="BU67" s="350">
        <f t="shared" si="307"/>
        <v>340</v>
      </c>
    </row>
    <row r="68" spans="1:73" s="27" customFormat="1" ht="15" customHeight="1">
      <c r="A68" s="319" t="s">
        <v>105</v>
      </c>
      <c r="B68" s="304">
        <f>SUM(C68:D68)</f>
        <v>43737</v>
      </c>
      <c r="C68" s="342">
        <f>SUM(F68,I68,L68,O68,R68,U68,X68,AA68,AD68,AG68,AJ68,AM68,AP68,AS68,AV68,AY68,BB68,BE68,BH68,BK68,BN68,BQ68,BT68)</f>
        <v>23046</v>
      </c>
      <c r="D68" s="359">
        <f>SUM(G68,J68,M68,P68,S68,V68,Y68,AB68,AE68,AH68,AK68,AN68,AQ68,AT68,AW68,AZ68,BC68,BF68,BI68,BL68,BO68,BR68,BU68)</f>
        <v>20691</v>
      </c>
      <c r="E68" s="301">
        <f>SUM(F68:G68)</f>
        <v>8786</v>
      </c>
      <c r="F68" s="185">
        <v>4423</v>
      </c>
      <c r="G68" s="314">
        <v>4363</v>
      </c>
      <c r="H68" s="301">
        <f>SUM(I68:J68)</f>
        <v>4478</v>
      </c>
      <c r="I68" s="185">
        <v>2341</v>
      </c>
      <c r="J68" s="314">
        <v>2137</v>
      </c>
      <c r="K68" s="301">
        <f>SUM(L68:M68)</f>
        <v>2235</v>
      </c>
      <c r="L68" s="185">
        <v>1166</v>
      </c>
      <c r="M68" s="314">
        <v>1069</v>
      </c>
      <c r="N68" s="301">
        <f>SUM(O68:P68)</f>
        <v>2454</v>
      </c>
      <c r="O68" s="185">
        <v>1332</v>
      </c>
      <c r="P68" s="309">
        <v>1122</v>
      </c>
      <c r="Q68" s="301">
        <f>SUM(R68:S68)</f>
        <v>7418</v>
      </c>
      <c r="R68" s="185">
        <v>3801</v>
      </c>
      <c r="S68" s="314">
        <v>3617</v>
      </c>
      <c r="T68" s="301">
        <f>SUM(U68:V68)</f>
        <v>1580</v>
      </c>
      <c r="U68" s="185">
        <v>881</v>
      </c>
      <c r="V68" s="314">
        <v>699</v>
      </c>
      <c r="W68" s="301">
        <f>SUM(X68:Y68)</f>
        <v>1644</v>
      </c>
      <c r="X68" s="185">
        <v>910</v>
      </c>
      <c r="Y68" s="314">
        <v>734</v>
      </c>
      <c r="Z68" s="301">
        <f>SUM(AA68:AB68)</f>
        <v>1405</v>
      </c>
      <c r="AA68" s="185">
        <v>751</v>
      </c>
      <c r="AB68" s="314">
        <v>654</v>
      </c>
      <c r="AC68" s="301">
        <f>SUM(AD68:AE68)</f>
        <v>1054</v>
      </c>
      <c r="AD68" s="185">
        <v>585</v>
      </c>
      <c r="AE68" s="314">
        <v>469</v>
      </c>
      <c r="AF68" s="301">
        <f>SUM(AG68:AH68)</f>
        <v>4820</v>
      </c>
      <c r="AG68" s="185">
        <v>2394</v>
      </c>
      <c r="AH68" s="314">
        <v>2426</v>
      </c>
      <c r="AI68" s="301">
        <f>SUM(AJ68:AK68)</f>
        <v>311</v>
      </c>
      <c r="AJ68" s="185">
        <v>182</v>
      </c>
      <c r="AK68" s="314">
        <v>129</v>
      </c>
      <c r="AL68" s="301">
        <f>SUM(AM68:AN68)</f>
        <v>628</v>
      </c>
      <c r="AM68" s="185">
        <v>351</v>
      </c>
      <c r="AN68" s="314">
        <v>277</v>
      </c>
      <c r="AO68" s="301">
        <f>SUM(AP68:AQ68)</f>
        <v>301</v>
      </c>
      <c r="AP68" s="185">
        <v>176</v>
      </c>
      <c r="AQ68" s="309">
        <v>125</v>
      </c>
      <c r="AR68" s="304">
        <f>SUM(AS68:AT68)</f>
        <v>225</v>
      </c>
      <c r="AS68" s="185">
        <v>141</v>
      </c>
      <c r="AT68" s="314">
        <v>84</v>
      </c>
      <c r="AU68" s="301">
        <f>SUM(AV68:AW68)</f>
        <v>518</v>
      </c>
      <c r="AV68" s="185">
        <v>300</v>
      </c>
      <c r="AW68" s="309">
        <v>218</v>
      </c>
      <c r="AX68" s="304">
        <f>SUM(AY68:AZ68)</f>
        <v>590</v>
      </c>
      <c r="AY68" s="185">
        <v>327</v>
      </c>
      <c r="AZ68" s="314">
        <v>263</v>
      </c>
      <c r="BA68" s="301">
        <f>SUM(BB68:BC68)</f>
        <v>526</v>
      </c>
      <c r="BB68" s="185">
        <v>304</v>
      </c>
      <c r="BC68" s="309">
        <v>222</v>
      </c>
      <c r="BD68" s="304">
        <f>SUM(BE68:BF68)</f>
        <v>589</v>
      </c>
      <c r="BE68" s="185">
        <v>348</v>
      </c>
      <c r="BF68" s="314">
        <v>241</v>
      </c>
      <c r="BG68" s="301">
        <f>SUM(BH68:BI68)</f>
        <v>2163</v>
      </c>
      <c r="BH68" s="185">
        <v>1190</v>
      </c>
      <c r="BI68" s="309">
        <v>973</v>
      </c>
      <c r="BJ68" s="304">
        <f>SUM(BK68:BL68)</f>
        <v>667</v>
      </c>
      <c r="BK68" s="185">
        <v>385</v>
      </c>
      <c r="BL68" s="314">
        <v>282</v>
      </c>
      <c r="BM68" s="301">
        <f>SUM(BN68:BO68)</f>
        <v>430</v>
      </c>
      <c r="BN68" s="185">
        <v>254</v>
      </c>
      <c r="BO68" s="309">
        <v>176</v>
      </c>
      <c r="BP68" s="304">
        <f>SUM(BQ68:BR68)</f>
        <v>744</v>
      </c>
      <c r="BQ68" s="185">
        <v>406</v>
      </c>
      <c r="BR68" s="314">
        <v>338</v>
      </c>
      <c r="BS68" s="301">
        <f>SUM(BT68:BU68)</f>
        <v>171</v>
      </c>
      <c r="BT68" s="185">
        <v>98</v>
      </c>
      <c r="BU68" s="309">
        <v>73</v>
      </c>
    </row>
    <row r="69" spans="1:73" s="27" customFormat="1" ht="15" customHeight="1">
      <c r="A69" s="319" t="s">
        <v>55</v>
      </c>
      <c r="B69" s="304">
        <f t="shared" ref="B69:B72" si="308">SUM(C69:D69)</f>
        <v>45251</v>
      </c>
      <c r="C69" s="342">
        <f t="shared" ref="C69:D72" si="309">SUM(F69,I69,L69,O69,R69,U69,X69,AA69,AD69,AG69,AJ69,AM69,AP69,AS69,AV69,AY69,BB69,BE69,BH69,BK69,BN69,BQ69,BT69)</f>
        <v>23740</v>
      </c>
      <c r="D69" s="359">
        <f t="shared" si="309"/>
        <v>21511</v>
      </c>
      <c r="E69" s="301">
        <f t="shared" ref="E69:E72" si="310">SUM(F69:G69)</f>
        <v>8953</v>
      </c>
      <c r="F69" s="185">
        <v>4476</v>
      </c>
      <c r="G69" s="314">
        <v>4477</v>
      </c>
      <c r="H69" s="301">
        <f t="shared" ref="H69:H72" si="311">SUM(I69:J69)</f>
        <v>4624</v>
      </c>
      <c r="I69" s="185">
        <v>2409</v>
      </c>
      <c r="J69" s="314">
        <v>2215</v>
      </c>
      <c r="K69" s="301">
        <f t="shared" ref="K69:K72" si="312">SUM(L69:M69)</f>
        <v>2323</v>
      </c>
      <c r="L69" s="185">
        <v>1230</v>
      </c>
      <c r="M69" s="314">
        <v>1093</v>
      </c>
      <c r="N69" s="301">
        <f>SUM(O69:P69)</f>
        <v>2633</v>
      </c>
      <c r="O69" s="185">
        <v>1381</v>
      </c>
      <c r="P69" s="309">
        <v>1252</v>
      </c>
      <c r="Q69" s="301">
        <f t="shared" ref="Q69:Q72" si="313">SUM(R69:S69)</f>
        <v>7734</v>
      </c>
      <c r="R69" s="185">
        <v>3955</v>
      </c>
      <c r="S69" s="314">
        <v>3779</v>
      </c>
      <c r="T69" s="301">
        <f t="shared" ref="T69:T72" si="314">SUM(U69:V69)</f>
        <v>1658</v>
      </c>
      <c r="U69" s="185">
        <v>899</v>
      </c>
      <c r="V69" s="314">
        <v>759</v>
      </c>
      <c r="W69" s="301">
        <f t="shared" ref="W69:W72" si="315">SUM(X69:Y69)</f>
        <v>1682</v>
      </c>
      <c r="X69" s="185">
        <v>899</v>
      </c>
      <c r="Y69" s="314">
        <v>783</v>
      </c>
      <c r="Z69" s="301">
        <f t="shared" ref="Z69:Z72" si="316">SUM(AA69:AB69)</f>
        <v>1491</v>
      </c>
      <c r="AA69" s="185">
        <v>837</v>
      </c>
      <c r="AB69" s="314">
        <v>654</v>
      </c>
      <c r="AC69" s="301">
        <f t="shared" ref="AC69:AC72" si="317">SUM(AD69:AE69)</f>
        <v>1052</v>
      </c>
      <c r="AD69" s="185">
        <v>564</v>
      </c>
      <c r="AE69" s="314">
        <v>488</v>
      </c>
      <c r="AF69" s="301">
        <f t="shared" ref="AF69:AF72" si="318">SUM(AG69:AH69)</f>
        <v>4844</v>
      </c>
      <c r="AG69" s="185">
        <v>2418</v>
      </c>
      <c r="AH69" s="314">
        <v>2426</v>
      </c>
      <c r="AI69" s="301">
        <f t="shared" ref="AI69:AI72" si="319">SUM(AJ69:AK69)</f>
        <v>287</v>
      </c>
      <c r="AJ69" s="185">
        <v>152</v>
      </c>
      <c r="AK69" s="314">
        <v>135</v>
      </c>
      <c r="AL69" s="301">
        <f t="shared" ref="AL69:AL72" si="320">SUM(AM69:AN69)</f>
        <v>614</v>
      </c>
      <c r="AM69" s="185">
        <v>345</v>
      </c>
      <c r="AN69" s="314">
        <v>269</v>
      </c>
      <c r="AO69" s="301">
        <f t="shared" ref="AO69:AO72" si="321">SUM(AP69:AQ69)</f>
        <v>348</v>
      </c>
      <c r="AP69" s="185">
        <v>199</v>
      </c>
      <c r="AQ69" s="309">
        <v>149</v>
      </c>
      <c r="AR69" s="304">
        <f t="shared" ref="AR69:AR72" si="322">SUM(AS69:AT69)</f>
        <v>273</v>
      </c>
      <c r="AS69" s="185">
        <v>163</v>
      </c>
      <c r="AT69" s="314">
        <v>110</v>
      </c>
      <c r="AU69" s="301">
        <f t="shared" ref="AU69:AU72" si="323">SUM(AV69:AW69)</f>
        <v>539</v>
      </c>
      <c r="AV69" s="185">
        <v>303</v>
      </c>
      <c r="AW69" s="309">
        <v>236</v>
      </c>
      <c r="AX69" s="304">
        <f t="shared" ref="AX69:AX72" si="324">SUM(AY69:AZ69)</f>
        <v>611</v>
      </c>
      <c r="AY69" s="185">
        <v>341</v>
      </c>
      <c r="AZ69" s="314">
        <v>270</v>
      </c>
      <c r="BA69" s="301">
        <f t="shared" ref="BA69:BA72" si="325">SUM(BB69:BC69)</f>
        <v>510</v>
      </c>
      <c r="BB69" s="185">
        <v>299</v>
      </c>
      <c r="BC69" s="309">
        <v>211</v>
      </c>
      <c r="BD69" s="304">
        <f t="shared" ref="BD69:BD72" si="326">SUM(BE69:BF69)</f>
        <v>640</v>
      </c>
      <c r="BE69" s="185">
        <v>373</v>
      </c>
      <c r="BF69" s="314">
        <v>267</v>
      </c>
      <c r="BG69" s="301">
        <f t="shared" ref="BG69:BG72" si="327">SUM(BH69:BI69)</f>
        <v>2219</v>
      </c>
      <c r="BH69" s="185">
        <v>1214</v>
      </c>
      <c r="BI69" s="309">
        <v>1005</v>
      </c>
      <c r="BJ69" s="304">
        <f t="shared" ref="BJ69:BJ72" si="328">SUM(BK69:BL69)</f>
        <v>771</v>
      </c>
      <c r="BK69" s="185">
        <v>426</v>
      </c>
      <c r="BL69" s="314">
        <v>345</v>
      </c>
      <c r="BM69" s="301">
        <f t="shared" ref="BM69:BM72" si="329">SUM(BN69:BO69)</f>
        <v>426</v>
      </c>
      <c r="BN69" s="185">
        <v>250</v>
      </c>
      <c r="BO69" s="309">
        <v>176</v>
      </c>
      <c r="BP69" s="304">
        <f t="shared" ref="BP69:BP72" si="330">SUM(BQ69:BR69)</f>
        <v>840</v>
      </c>
      <c r="BQ69" s="185">
        <v>483</v>
      </c>
      <c r="BR69" s="314">
        <v>357</v>
      </c>
      <c r="BS69" s="301">
        <f t="shared" ref="BS69:BS72" si="331">SUM(BT69:BU69)</f>
        <v>179</v>
      </c>
      <c r="BT69" s="185">
        <v>124</v>
      </c>
      <c r="BU69" s="309">
        <v>55</v>
      </c>
    </row>
    <row r="70" spans="1:73" s="27" customFormat="1" ht="15" customHeight="1">
      <c r="A70" s="319" t="s">
        <v>56</v>
      </c>
      <c r="B70" s="304">
        <f t="shared" si="308"/>
        <v>45399</v>
      </c>
      <c r="C70" s="342">
        <f t="shared" si="309"/>
        <v>23643</v>
      </c>
      <c r="D70" s="359">
        <f t="shared" si="309"/>
        <v>21756</v>
      </c>
      <c r="E70" s="301">
        <f t="shared" si="310"/>
        <v>8954</v>
      </c>
      <c r="F70" s="185">
        <v>4520</v>
      </c>
      <c r="G70" s="314">
        <v>4434</v>
      </c>
      <c r="H70" s="301">
        <f t="shared" si="311"/>
        <v>4530</v>
      </c>
      <c r="I70" s="185">
        <v>2364</v>
      </c>
      <c r="J70" s="314">
        <v>2166</v>
      </c>
      <c r="K70" s="301">
        <f t="shared" si="312"/>
        <v>2261</v>
      </c>
      <c r="L70" s="185">
        <v>1179</v>
      </c>
      <c r="M70" s="314">
        <v>1082</v>
      </c>
      <c r="N70" s="301">
        <f t="shared" ref="N70:N72" si="332">SUM(O70:P70)</f>
        <v>2684</v>
      </c>
      <c r="O70" s="185">
        <v>1406</v>
      </c>
      <c r="P70" s="309">
        <v>1278</v>
      </c>
      <c r="Q70" s="301">
        <f t="shared" si="313"/>
        <v>7762</v>
      </c>
      <c r="R70" s="185">
        <v>3908</v>
      </c>
      <c r="S70" s="314">
        <v>3854</v>
      </c>
      <c r="T70" s="301">
        <f t="shared" si="314"/>
        <v>1804</v>
      </c>
      <c r="U70" s="185">
        <v>944</v>
      </c>
      <c r="V70" s="314">
        <v>860</v>
      </c>
      <c r="W70" s="301">
        <f t="shared" si="315"/>
        <v>1594</v>
      </c>
      <c r="X70" s="185">
        <v>845</v>
      </c>
      <c r="Y70" s="314">
        <v>749</v>
      </c>
      <c r="Z70" s="301">
        <f t="shared" si="316"/>
        <v>1468</v>
      </c>
      <c r="AA70" s="185">
        <v>795</v>
      </c>
      <c r="AB70" s="314">
        <v>673</v>
      </c>
      <c r="AC70" s="301">
        <f t="shared" si="317"/>
        <v>1199</v>
      </c>
      <c r="AD70" s="185">
        <v>611</v>
      </c>
      <c r="AE70" s="314">
        <v>588</v>
      </c>
      <c r="AF70" s="301">
        <f t="shared" si="318"/>
        <v>4718</v>
      </c>
      <c r="AG70" s="185">
        <v>2353</v>
      </c>
      <c r="AH70" s="314">
        <v>2365</v>
      </c>
      <c r="AI70" s="301">
        <f t="shared" si="319"/>
        <v>358</v>
      </c>
      <c r="AJ70" s="185">
        <v>213</v>
      </c>
      <c r="AK70" s="314">
        <v>145</v>
      </c>
      <c r="AL70" s="301">
        <f t="shared" si="320"/>
        <v>739</v>
      </c>
      <c r="AM70" s="185">
        <v>419</v>
      </c>
      <c r="AN70" s="314">
        <v>320</v>
      </c>
      <c r="AO70" s="301">
        <f t="shared" si="321"/>
        <v>413</v>
      </c>
      <c r="AP70" s="185">
        <v>234</v>
      </c>
      <c r="AQ70" s="309">
        <v>179</v>
      </c>
      <c r="AR70" s="304">
        <f t="shared" si="322"/>
        <v>254</v>
      </c>
      <c r="AS70" s="185">
        <v>157</v>
      </c>
      <c r="AT70" s="314">
        <v>97</v>
      </c>
      <c r="AU70" s="301">
        <f t="shared" si="323"/>
        <v>543</v>
      </c>
      <c r="AV70" s="185">
        <v>315</v>
      </c>
      <c r="AW70" s="309">
        <v>228</v>
      </c>
      <c r="AX70" s="304">
        <f t="shared" si="324"/>
        <v>565</v>
      </c>
      <c r="AY70" s="185">
        <v>279</v>
      </c>
      <c r="AZ70" s="314">
        <v>286</v>
      </c>
      <c r="BA70" s="301">
        <f t="shared" si="325"/>
        <v>524</v>
      </c>
      <c r="BB70" s="185">
        <v>321</v>
      </c>
      <c r="BC70" s="309">
        <v>203</v>
      </c>
      <c r="BD70" s="304">
        <f t="shared" si="326"/>
        <v>702</v>
      </c>
      <c r="BE70" s="185">
        <v>418</v>
      </c>
      <c r="BF70" s="314">
        <v>284</v>
      </c>
      <c r="BG70" s="301">
        <f t="shared" si="327"/>
        <v>2145</v>
      </c>
      <c r="BH70" s="185">
        <v>1177</v>
      </c>
      <c r="BI70" s="309">
        <v>968</v>
      </c>
      <c r="BJ70" s="304">
        <f t="shared" si="328"/>
        <v>731</v>
      </c>
      <c r="BK70" s="185">
        <v>405</v>
      </c>
      <c r="BL70" s="314">
        <v>326</v>
      </c>
      <c r="BM70" s="301">
        <f t="shared" si="329"/>
        <v>482</v>
      </c>
      <c r="BN70" s="185">
        <v>241</v>
      </c>
      <c r="BO70" s="309">
        <v>241</v>
      </c>
      <c r="BP70" s="304">
        <f t="shared" si="330"/>
        <v>805</v>
      </c>
      <c r="BQ70" s="185">
        <v>449</v>
      </c>
      <c r="BR70" s="314">
        <v>356</v>
      </c>
      <c r="BS70" s="301">
        <f t="shared" si="331"/>
        <v>164</v>
      </c>
      <c r="BT70" s="185">
        <v>90</v>
      </c>
      <c r="BU70" s="309">
        <v>74</v>
      </c>
    </row>
    <row r="71" spans="1:73" s="27" customFormat="1" ht="15" customHeight="1">
      <c r="A71" s="319" t="s">
        <v>57</v>
      </c>
      <c r="B71" s="304">
        <f t="shared" si="308"/>
        <v>47734</v>
      </c>
      <c r="C71" s="342">
        <f t="shared" si="309"/>
        <v>24730</v>
      </c>
      <c r="D71" s="359">
        <f t="shared" si="309"/>
        <v>23004</v>
      </c>
      <c r="E71" s="301">
        <f t="shared" si="310"/>
        <v>9438</v>
      </c>
      <c r="F71" s="185">
        <v>4921</v>
      </c>
      <c r="G71" s="314">
        <v>4517</v>
      </c>
      <c r="H71" s="301">
        <f t="shared" si="311"/>
        <v>4936</v>
      </c>
      <c r="I71" s="185">
        <v>2511</v>
      </c>
      <c r="J71" s="314">
        <v>2425</v>
      </c>
      <c r="K71" s="301">
        <f t="shared" si="312"/>
        <v>2472</v>
      </c>
      <c r="L71" s="185">
        <v>1264</v>
      </c>
      <c r="M71" s="314">
        <v>1208</v>
      </c>
      <c r="N71" s="301">
        <f t="shared" si="332"/>
        <v>2738</v>
      </c>
      <c r="O71" s="185">
        <v>1403</v>
      </c>
      <c r="P71" s="309">
        <v>1335</v>
      </c>
      <c r="Q71" s="301">
        <f t="shared" si="313"/>
        <v>7734</v>
      </c>
      <c r="R71" s="185">
        <v>3814</v>
      </c>
      <c r="S71" s="314">
        <v>3920</v>
      </c>
      <c r="T71" s="301">
        <f t="shared" si="314"/>
        <v>1848</v>
      </c>
      <c r="U71" s="185">
        <v>973</v>
      </c>
      <c r="V71" s="314">
        <v>875</v>
      </c>
      <c r="W71" s="301">
        <f t="shared" si="315"/>
        <v>1880</v>
      </c>
      <c r="X71" s="185">
        <v>1019</v>
      </c>
      <c r="Y71" s="314">
        <v>861</v>
      </c>
      <c r="Z71" s="301">
        <f t="shared" si="316"/>
        <v>1564</v>
      </c>
      <c r="AA71" s="185">
        <v>821</v>
      </c>
      <c r="AB71" s="314">
        <v>743</v>
      </c>
      <c r="AC71" s="301">
        <f t="shared" si="317"/>
        <v>1199</v>
      </c>
      <c r="AD71" s="185">
        <v>641</v>
      </c>
      <c r="AE71" s="314">
        <v>558</v>
      </c>
      <c r="AF71" s="301">
        <f t="shared" si="318"/>
        <v>4951</v>
      </c>
      <c r="AG71" s="185">
        <v>2474</v>
      </c>
      <c r="AH71" s="314">
        <v>2477</v>
      </c>
      <c r="AI71" s="301">
        <f t="shared" si="319"/>
        <v>379</v>
      </c>
      <c r="AJ71" s="185">
        <v>215</v>
      </c>
      <c r="AK71" s="314">
        <v>164</v>
      </c>
      <c r="AL71" s="301">
        <f t="shared" si="320"/>
        <v>802</v>
      </c>
      <c r="AM71" s="185">
        <v>448</v>
      </c>
      <c r="AN71" s="314">
        <v>354</v>
      </c>
      <c r="AO71" s="301">
        <f t="shared" si="321"/>
        <v>447</v>
      </c>
      <c r="AP71" s="185">
        <v>251</v>
      </c>
      <c r="AQ71" s="309">
        <v>196</v>
      </c>
      <c r="AR71" s="304">
        <f t="shared" si="322"/>
        <v>267</v>
      </c>
      <c r="AS71" s="185">
        <v>150</v>
      </c>
      <c r="AT71" s="314">
        <v>117</v>
      </c>
      <c r="AU71" s="301">
        <f t="shared" si="323"/>
        <v>586</v>
      </c>
      <c r="AV71" s="185">
        <v>336</v>
      </c>
      <c r="AW71" s="309">
        <v>250</v>
      </c>
      <c r="AX71" s="304">
        <f t="shared" si="324"/>
        <v>704</v>
      </c>
      <c r="AY71" s="185">
        <v>393</v>
      </c>
      <c r="AZ71" s="314">
        <v>311</v>
      </c>
      <c r="BA71" s="301">
        <f t="shared" si="325"/>
        <v>538</v>
      </c>
      <c r="BB71" s="185">
        <v>304</v>
      </c>
      <c r="BC71" s="309">
        <v>234</v>
      </c>
      <c r="BD71" s="304">
        <f t="shared" si="326"/>
        <v>744</v>
      </c>
      <c r="BE71" s="185">
        <v>398</v>
      </c>
      <c r="BF71" s="314">
        <v>346</v>
      </c>
      <c r="BG71" s="301">
        <f t="shared" si="327"/>
        <v>2157</v>
      </c>
      <c r="BH71" s="185">
        <v>1127</v>
      </c>
      <c r="BI71" s="309">
        <v>1030</v>
      </c>
      <c r="BJ71" s="304">
        <f t="shared" si="328"/>
        <v>794</v>
      </c>
      <c r="BK71" s="185">
        <v>412</v>
      </c>
      <c r="BL71" s="314">
        <v>382</v>
      </c>
      <c r="BM71" s="301">
        <f t="shared" si="329"/>
        <v>500</v>
      </c>
      <c r="BN71" s="185">
        <v>269</v>
      </c>
      <c r="BO71" s="309">
        <v>231</v>
      </c>
      <c r="BP71" s="304">
        <f t="shared" si="330"/>
        <v>867</v>
      </c>
      <c r="BQ71" s="185">
        <v>462</v>
      </c>
      <c r="BR71" s="314">
        <v>405</v>
      </c>
      <c r="BS71" s="301">
        <f t="shared" si="331"/>
        <v>189</v>
      </c>
      <c r="BT71" s="185">
        <v>124</v>
      </c>
      <c r="BU71" s="309">
        <v>65</v>
      </c>
    </row>
    <row r="72" spans="1:73" s="27" customFormat="1" ht="15" customHeight="1">
      <c r="A72" s="319" t="s">
        <v>58</v>
      </c>
      <c r="B72" s="304">
        <f t="shared" si="308"/>
        <v>44729</v>
      </c>
      <c r="C72" s="342">
        <f t="shared" si="309"/>
        <v>22844</v>
      </c>
      <c r="D72" s="359">
        <f t="shared" si="309"/>
        <v>21885</v>
      </c>
      <c r="E72" s="301">
        <f t="shared" si="310"/>
        <v>8779</v>
      </c>
      <c r="F72" s="185">
        <v>4403</v>
      </c>
      <c r="G72" s="314">
        <v>4376</v>
      </c>
      <c r="H72" s="301">
        <f t="shared" si="311"/>
        <v>4647</v>
      </c>
      <c r="I72" s="185">
        <v>2372</v>
      </c>
      <c r="J72" s="314">
        <v>2275</v>
      </c>
      <c r="K72" s="301">
        <f t="shared" si="312"/>
        <v>2314</v>
      </c>
      <c r="L72" s="185">
        <v>1197</v>
      </c>
      <c r="M72" s="314">
        <v>1117</v>
      </c>
      <c r="N72" s="301">
        <f t="shared" si="332"/>
        <v>2461</v>
      </c>
      <c r="O72" s="185">
        <v>1282</v>
      </c>
      <c r="P72" s="309">
        <v>1179</v>
      </c>
      <c r="Q72" s="301">
        <f t="shared" si="313"/>
        <v>7027</v>
      </c>
      <c r="R72" s="185">
        <v>3351</v>
      </c>
      <c r="S72" s="314">
        <v>3676</v>
      </c>
      <c r="T72" s="301">
        <f t="shared" si="314"/>
        <v>1700</v>
      </c>
      <c r="U72" s="185">
        <v>855</v>
      </c>
      <c r="V72" s="314">
        <v>845</v>
      </c>
      <c r="W72" s="301">
        <f t="shared" si="315"/>
        <v>1843</v>
      </c>
      <c r="X72" s="185">
        <v>1002</v>
      </c>
      <c r="Y72" s="314">
        <v>841</v>
      </c>
      <c r="Z72" s="301">
        <f t="shared" si="316"/>
        <v>1576</v>
      </c>
      <c r="AA72" s="185">
        <v>842</v>
      </c>
      <c r="AB72" s="314">
        <v>734</v>
      </c>
      <c r="AC72" s="301">
        <f t="shared" si="317"/>
        <v>1184</v>
      </c>
      <c r="AD72" s="185">
        <v>602</v>
      </c>
      <c r="AE72" s="314">
        <v>582</v>
      </c>
      <c r="AF72" s="301">
        <f t="shared" si="318"/>
        <v>4633</v>
      </c>
      <c r="AG72" s="185">
        <v>2324</v>
      </c>
      <c r="AH72" s="314">
        <v>2309</v>
      </c>
      <c r="AI72" s="301">
        <f t="shared" si="319"/>
        <v>404</v>
      </c>
      <c r="AJ72" s="185">
        <v>230</v>
      </c>
      <c r="AK72" s="314">
        <v>174</v>
      </c>
      <c r="AL72" s="301">
        <f t="shared" si="320"/>
        <v>776</v>
      </c>
      <c r="AM72" s="185">
        <v>437</v>
      </c>
      <c r="AN72" s="314">
        <v>339</v>
      </c>
      <c r="AO72" s="301">
        <f t="shared" si="321"/>
        <v>401</v>
      </c>
      <c r="AP72" s="185">
        <v>200</v>
      </c>
      <c r="AQ72" s="309">
        <v>201</v>
      </c>
      <c r="AR72" s="304">
        <f t="shared" si="322"/>
        <v>239</v>
      </c>
      <c r="AS72" s="185">
        <v>144</v>
      </c>
      <c r="AT72" s="314">
        <v>95</v>
      </c>
      <c r="AU72" s="301">
        <f t="shared" si="323"/>
        <v>580</v>
      </c>
      <c r="AV72" s="185">
        <v>311</v>
      </c>
      <c r="AW72" s="309">
        <v>269</v>
      </c>
      <c r="AX72" s="304">
        <f t="shared" si="324"/>
        <v>681</v>
      </c>
      <c r="AY72" s="185">
        <v>363</v>
      </c>
      <c r="AZ72" s="314">
        <v>318</v>
      </c>
      <c r="BA72" s="301">
        <f t="shared" si="325"/>
        <v>531</v>
      </c>
      <c r="BB72" s="185">
        <v>291</v>
      </c>
      <c r="BC72" s="309">
        <v>240</v>
      </c>
      <c r="BD72" s="304">
        <f t="shared" si="326"/>
        <v>781</v>
      </c>
      <c r="BE72" s="185">
        <v>419</v>
      </c>
      <c r="BF72" s="314">
        <v>362</v>
      </c>
      <c r="BG72" s="301">
        <f t="shared" si="327"/>
        <v>1992</v>
      </c>
      <c r="BH72" s="185">
        <v>1034</v>
      </c>
      <c r="BI72" s="309">
        <v>958</v>
      </c>
      <c r="BJ72" s="304">
        <f t="shared" si="328"/>
        <v>731</v>
      </c>
      <c r="BK72" s="185">
        <v>396</v>
      </c>
      <c r="BL72" s="314">
        <v>335</v>
      </c>
      <c r="BM72" s="301">
        <f t="shared" si="329"/>
        <v>527</v>
      </c>
      <c r="BN72" s="185">
        <v>290</v>
      </c>
      <c r="BO72" s="309">
        <v>237</v>
      </c>
      <c r="BP72" s="304">
        <f t="shared" si="330"/>
        <v>760</v>
      </c>
      <c r="BQ72" s="185">
        <v>410</v>
      </c>
      <c r="BR72" s="314">
        <v>350</v>
      </c>
      <c r="BS72" s="301">
        <f t="shared" si="331"/>
        <v>162</v>
      </c>
      <c r="BT72" s="185">
        <v>89</v>
      </c>
      <c r="BU72" s="309">
        <v>73</v>
      </c>
    </row>
    <row r="73" spans="1:73" s="2" customFormat="1" ht="15" customHeight="1">
      <c r="A73" s="356" t="s">
        <v>13</v>
      </c>
      <c r="B73" s="358">
        <f>IF(SUM(E73,H73,K73,N73,Q73,T73,W73,Z73,AC73,AF73,AI73,AL73,AO73,AR73,AU73,AX73,BA73,BD73,BG73,BJ73,BM73,BP73,BS73)=SUM(B74:B78),SUM(B74:B78),"err")</f>
        <v>226871</v>
      </c>
      <c r="C73" s="358">
        <f>IF(SUM(F73,I73,L73,O73,R73,U73,X73,AA73,AD73,AG73,AJ73,AM73,AP73,AS73,AV73,AY73,BB73,BE73,BH73,BK73,BN73,BQ73,BT73)=SUM(C74:C78),SUM(C74:C78),"err")</f>
        <v>117508</v>
      </c>
      <c r="D73" s="358">
        <f>IF(SUM(G73,J73,M73,P73,S73,V73,Y73,AB73,AE73,AH73,AK73,AN73,AQ73,AT73,AW73,AZ73,BC73,BF73,BI73,BL73,BO73,BR73,BU73)=SUM(D74:D78),SUM(D74:D78),"err")</f>
        <v>109363</v>
      </c>
      <c r="E73" s="365">
        <f>IF(SUM(E74:E78)=SUM(F73:G73),SUM(F73:G73),"ERR!")</f>
        <v>43776</v>
      </c>
      <c r="F73" s="341">
        <f>SUM(F74:F78)</f>
        <v>21840</v>
      </c>
      <c r="G73" s="360">
        <f>SUM(G74:G78)</f>
        <v>21936</v>
      </c>
      <c r="H73" s="365">
        <f>IF(SUM(H74:H78)=SUM(I73:J73),SUM(I73:J73),"ERR!")</f>
        <v>23393</v>
      </c>
      <c r="I73" s="341">
        <f>SUM(I74:I78)</f>
        <v>12103</v>
      </c>
      <c r="J73" s="360">
        <f>SUM(J74:J78)</f>
        <v>11290</v>
      </c>
      <c r="K73" s="365">
        <f>IF(SUM(K74:K78)=SUM(L73:M73),SUM(L73:M73),"ERR!")</f>
        <v>12003</v>
      </c>
      <c r="L73" s="341">
        <f>SUM(L74:L78)</f>
        <v>6275</v>
      </c>
      <c r="M73" s="360">
        <f>SUM(M74:M78)</f>
        <v>5728</v>
      </c>
      <c r="N73" s="365">
        <f>IF(SUM(N74:N78)=SUM(O73:P73),SUM(O73:P73),"ERR!")</f>
        <v>12678</v>
      </c>
      <c r="O73" s="341">
        <f>SUM(O74:O78)</f>
        <v>6440</v>
      </c>
      <c r="P73" s="343">
        <f>SUM(P74:P78)</f>
        <v>6238</v>
      </c>
      <c r="Q73" s="365">
        <f>IF(SUM(Q74:Q78)=SUM(R73:S73),SUM(R73:S73),"ERR!")</f>
        <v>32464</v>
      </c>
      <c r="R73" s="341">
        <f>SUM(R74:R78)</f>
        <v>16913</v>
      </c>
      <c r="S73" s="360">
        <f>SUM(S74:S78)</f>
        <v>15551</v>
      </c>
      <c r="T73" s="365">
        <f>IF(SUM(T74:T78)=SUM(U73:V73),SUM(U73:V73),"ERR!")</f>
        <v>8614</v>
      </c>
      <c r="U73" s="341">
        <f>SUM(U74:U78)</f>
        <v>4353</v>
      </c>
      <c r="V73" s="360">
        <f>SUM(V74:V78)</f>
        <v>4261</v>
      </c>
      <c r="W73" s="365">
        <f>IF(SUM(W74:W78)=SUM(X73:Y73),SUM(X73:Y73),"ERR!")</f>
        <v>9320</v>
      </c>
      <c r="X73" s="341">
        <f>SUM(X74:X78)</f>
        <v>4973</v>
      </c>
      <c r="Y73" s="360">
        <f>SUM(Y74:Y78)</f>
        <v>4347</v>
      </c>
      <c r="Z73" s="365">
        <f>IF(SUM(Z74:Z78)=SUM(AA73:AB73),SUM(AA73:AB73),"ERR!")</f>
        <v>8589</v>
      </c>
      <c r="AA73" s="341">
        <f>SUM(AA74:AA78)</f>
        <v>4509</v>
      </c>
      <c r="AB73" s="360">
        <f>SUM(AB74:AB78)</f>
        <v>4080</v>
      </c>
      <c r="AC73" s="365">
        <f>IF(SUM(AC74:AC78)=SUM(AD73:AE73),SUM(AD73:AE73),"ERR!")</f>
        <v>6298</v>
      </c>
      <c r="AD73" s="341">
        <f>SUM(AD74:AD78)</f>
        <v>3242</v>
      </c>
      <c r="AE73" s="360">
        <f>SUM(AE74:AE78)</f>
        <v>3056</v>
      </c>
      <c r="AF73" s="365">
        <f>IF(SUM(AF74:AF78)=SUM(AG73:AH73),SUM(AG73:AH73),"ERR!")</f>
        <v>21975</v>
      </c>
      <c r="AG73" s="341">
        <f>SUM(AG74:AG78)</f>
        <v>11068</v>
      </c>
      <c r="AH73" s="360">
        <f>SUM(AH74:AH78)</f>
        <v>10907</v>
      </c>
      <c r="AI73" s="365">
        <f>IF(SUM(AI74:AI78)=SUM(AJ73:AK73),SUM(AJ73:AK73),"ERR!")</f>
        <v>2482</v>
      </c>
      <c r="AJ73" s="341">
        <f>SUM(AJ74:AJ78)</f>
        <v>1395</v>
      </c>
      <c r="AK73" s="360">
        <f>SUM(AK74:AK78)</f>
        <v>1087</v>
      </c>
      <c r="AL73" s="365">
        <f>IF(SUM(AL74:AL78)=SUM(AM73:AN73),SUM(AM73:AN73),"ERR!")</f>
        <v>4573</v>
      </c>
      <c r="AM73" s="341">
        <f>SUM(AM74:AM78)</f>
        <v>2456</v>
      </c>
      <c r="AN73" s="360">
        <f>SUM(AN74:AN78)</f>
        <v>2117</v>
      </c>
      <c r="AO73" s="365">
        <f>IF(SUM(AO74:AO78)=SUM(AP73:AQ73),SUM(AP73:AQ73),"ERR!")</f>
        <v>2501</v>
      </c>
      <c r="AP73" s="341">
        <f>SUM(AP74:AP78)</f>
        <v>1303</v>
      </c>
      <c r="AQ73" s="343">
        <f>SUM(AQ74:AQ78)</f>
        <v>1198</v>
      </c>
      <c r="AR73" s="353">
        <f>IF(SUM(AR74:AR78)=SUM(AS73:AT73),SUM(AS73:AT73),"ERR!")</f>
        <v>1562</v>
      </c>
      <c r="AS73" s="341">
        <f>SUM(AS74:AS78)</f>
        <v>844</v>
      </c>
      <c r="AT73" s="360">
        <f>SUM(AT74:AT78)</f>
        <v>718</v>
      </c>
      <c r="AU73" s="365">
        <f>IF(SUM(AU74:AU78)=SUM(AV73:AW73),SUM(AV73:AW73),"ERR!")</f>
        <v>3210</v>
      </c>
      <c r="AV73" s="341">
        <f>SUM(AV74:AV78)</f>
        <v>1673</v>
      </c>
      <c r="AW73" s="343">
        <f>SUM(AW74:AW78)</f>
        <v>1537</v>
      </c>
      <c r="AX73" s="353">
        <f>IF(SUM(AX74:AX78)=SUM(AY73:AZ73),SUM(AY73:AZ73),"ERR!")</f>
        <v>3907</v>
      </c>
      <c r="AY73" s="341">
        <f>SUM(AY74:AY78)</f>
        <v>2052</v>
      </c>
      <c r="AZ73" s="360">
        <f>SUM(AZ74:AZ78)</f>
        <v>1855</v>
      </c>
      <c r="BA73" s="365">
        <f>IF(SUM(BA74:BA78)=SUM(BB73:BC73),SUM(BB73:BC73),"ERR!")</f>
        <v>3071</v>
      </c>
      <c r="BB73" s="341">
        <f>SUM(BB74:BB78)</f>
        <v>1716</v>
      </c>
      <c r="BC73" s="343">
        <f>SUM(BC74:BC78)</f>
        <v>1355</v>
      </c>
      <c r="BD73" s="353">
        <f>IF(SUM(BD74:BD78)=SUM(BE73:BF73),SUM(BE73:BF73),"ERR!")</f>
        <v>4548</v>
      </c>
      <c r="BE73" s="349">
        <f t="shared" ref="BE73:BF73" si="333">SUM(BE74:BE78)</f>
        <v>2480</v>
      </c>
      <c r="BF73" s="362">
        <f t="shared" si="333"/>
        <v>2068</v>
      </c>
      <c r="BG73" s="365">
        <f>IF(SUM(BG74:BG78)=SUM(BH73:BI73),SUM(BH73:BI73),"ERR!")</f>
        <v>9456</v>
      </c>
      <c r="BH73" s="349">
        <f t="shared" ref="BH73:BI73" si="334">SUM(BH74:BH78)</f>
        <v>5174</v>
      </c>
      <c r="BI73" s="350">
        <f t="shared" si="334"/>
        <v>4282</v>
      </c>
      <c r="BJ73" s="353">
        <f>IF(SUM(BJ74:BJ78)=SUM(BK73:BL73),SUM(BK73:BL73),"ERR!")</f>
        <v>4172</v>
      </c>
      <c r="BK73" s="349">
        <f t="shared" ref="BK73:BL73" si="335">SUM(BK74:BK78)</f>
        <v>2147</v>
      </c>
      <c r="BL73" s="362">
        <f t="shared" si="335"/>
        <v>2025</v>
      </c>
      <c r="BM73" s="365">
        <f>IF(SUM(BM74:BM78)=SUM(BN73:BO73),SUM(BN73:BO73),"ERR!")</f>
        <v>3070</v>
      </c>
      <c r="BN73" s="349">
        <f t="shared" ref="BN73:BO73" si="336">SUM(BN74:BN78)</f>
        <v>1654</v>
      </c>
      <c r="BO73" s="350">
        <f t="shared" si="336"/>
        <v>1416</v>
      </c>
      <c r="BP73" s="353">
        <f>IF(SUM(BP74:BP78)=SUM(BQ73:BR73),SUM(BQ73:BR73),"ERR!")</f>
        <v>4270</v>
      </c>
      <c r="BQ73" s="349">
        <f t="shared" ref="BQ73:BR73" si="337">SUM(BQ74:BQ78)</f>
        <v>2361</v>
      </c>
      <c r="BR73" s="362">
        <f t="shared" si="337"/>
        <v>1909</v>
      </c>
      <c r="BS73" s="365">
        <f>IF(SUM(BS74:BS78)=SUM(BT73:BU73),SUM(BT73:BU73),"ERR!")</f>
        <v>939</v>
      </c>
      <c r="BT73" s="349">
        <f t="shared" ref="BT73:BU73" si="338">SUM(BT74:BT78)</f>
        <v>537</v>
      </c>
      <c r="BU73" s="350">
        <f t="shared" si="338"/>
        <v>402</v>
      </c>
    </row>
    <row r="74" spans="1:73" s="27" customFormat="1" ht="15" customHeight="1">
      <c r="A74" s="319" t="s">
        <v>106</v>
      </c>
      <c r="B74" s="304">
        <f>SUM(C74:D74)</f>
        <v>44068</v>
      </c>
      <c r="C74" s="342">
        <f>SUM(F74,I74,L74,O74,R74,U74,X74,AA74,AD74,AG74,AJ74,AM74,AP74,AS74,AV74,AY74,BB74,BE74,BH74,BK74,BN74,BQ74,BT74)</f>
        <v>23108</v>
      </c>
      <c r="D74" s="359">
        <f>SUM(G74,J74,M74,P74,S74,V74,Y74,AB74,AE74,AH74,AK74,AN74,AQ74,AT74,AW74,AZ74,BC74,BF74,BI74,BL74,BO74,BR74,BU74)</f>
        <v>20960</v>
      </c>
      <c r="E74" s="301">
        <f>SUM(F74:G74)</f>
        <v>8471</v>
      </c>
      <c r="F74" s="185">
        <v>4346</v>
      </c>
      <c r="G74" s="314">
        <v>4125</v>
      </c>
      <c r="H74" s="301">
        <f>SUM(I74:J74)</f>
        <v>4494</v>
      </c>
      <c r="I74" s="185">
        <v>2333</v>
      </c>
      <c r="J74" s="314">
        <v>2161</v>
      </c>
      <c r="K74" s="301">
        <f>SUM(L74:M74)</f>
        <v>2424</v>
      </c>
      <c r="L74" s="185">
        <v>1271</v>
      </c>
      <c r="M74" s="314">
        <v>1153</v>
      </c>
      <c r="N74" s="301">
        <f>SUM(O74:P74)</f>
        <v>2495</v>
      </c>
      <c r="O74" s="185">
        <v>1285</v>
      </c>
      <c r="P74" s="309">
        <v>1210</v>
      </c>
      <c r="Q74" s="301">
        <f>SUM(R74:S74)</f>
        <v>6654</v>
      </c>
      <c r="R74" s="185">
        <v>3353</v>
      </c>
      <c r="S74" s="314">
        <v>3301</v>
      </c>
      <c r="T74" s="301">
        <f>SUM(U74:V74)</f>
        <v>1684</v>
      </c>
      <c r="U74" s="185">
        <v>857</v>
      </c>
      <c r="V74" s="314">
        <v>827</v>
      </c>
      <c r="W74" s="301">
        <f>SUM(X74:Y74)</f>
        <v>1826</v>
      </c>
      <c r="X74" s="185">
        <v>992</v>
      </c>
      <c r="Y74" s="314">
        <v>834</v>
      </c>
      <c r="Z74" s="301">
        <f>SUM(AA74:AB74)</f>
        <v>1565</v>
      </c>
      <c r="AA74" s="185">
        <v>837</v>
      </c>
      <c r="AB74" s="314">
        <v>728</v>
      </c>
      <c r="AC74" s="301">
        <f>SUM(AD74:AE74)</f>
        <v>1175</v>
      </c>
      <c r="AD74" s="185">
        <v>630</v>
      </c>
      <c r="AE74" s="314">
        <v>545</v>
      </c>
      <c r="AF74" s="301">
        <f>SUM(AG74:AH74)</f>
        <v>4381</v>
      </c>
      <c r="AG74" s="185">
        <v>2270</v>
      </c>
      <c r="AH74" s="314">
        <v>2111</v>
      </c>
      <c r="AI74" s="301">
        <f>SUM(AJ74:AK74)</f>
        <v>435</v>
      </c>
      <c r="AJ74" s="185">
        <v>266</v>
      </c>
      <c r="AK74" s="314">
        <v>169</v>
      </c>
      <c r="AL74" s="301">
        <f>SUM(AM74:AN74)</f>
        <v>770</v>
      </c>
      <c r="AM74" s="185">
        <v>451</v>
      </c>
      <c r="AN74" s="314">
        <v>319</v>
      </c>
      <c r="AO74" s="301">
        <f>SUM(AP74:AQ74)</f>
        <v>464</v>
      </c>
      <c r="AP74" s="185">
        <v>248</v>
      </c>
      <c r="AQ74" s="309">
        <v>216</v>
      </c>
      <c r="AR74" s="304">
        <f>SUM(AS74:AT74)</f>
        <v>276</v>
      </c>
      <c r="AS74" s="185">
        <v>155</v>
      </c>
      <c r="AT74" s="314">
        <v>121</v>
      </c>
      <c r="AU74" s="301">
        <f>SUM(AV74:AW74)</f>
        <v>581</v>
      </c>
      <c r="AV74" s="185">
        <v>322</v>
      </c>
      <c r="AW74" s="309">
        <v>259</v>
      </c>
      <c r="AX74" s="304">
        <f>SUM(AY74:AZ74)</f>
        <v>655</v>
      </c>
      <c r="AY74" s="185">
        <v>317</v>
      </c>
      <c r="AZ74" s="314">
        <v>338</v>
      </c>
      <c r="BA74" s="301">
        <f>SUM(BB74:BC74)</f>
        <v>569</v>
      </c>
      <c r="BB74" s="185">
        <v>335</v>
      </c>
      <c r="BC74" s="309">
        <v>234</v>
      </c>
      <c r="BD74" s="304">
        <f>SUM(BE74:BF74)</f>
        <v>835</v>
      </c>
      <c r="BE74" s="185">
        <v>465</v>
      </c>
      <c r="BF74" s="314">
        <v>370</v>
      </c>
      <c r="BG74" s="301">
        <f>SUM(BH74:BI74)</f>
        <v>1995</v>
      </c>
      <c r="BH74" s="185">
        <v>1088</v>
      </c>
      <c r="BI74" s="309">
        <v>907</v>
      </c>
      <c r="BJ74" s="304">
        <f>SUM(BK74:BL74)</f>
        <v>764</v>
      </c>
      <c r="BK74" s="185">
        <v>400</v>
      </c>
      <c r="BL74" s="314">
        <v>364</v>
      </c>
      <c r="BM74" s="301">
        <f>SUM(BN74:BO74)</f>
        <v>561</v>
      </c>
      <c r="BN74" s="185">
        <v>322</v>
      </c>
      <c r="BO74" s="309">
        <v>239</v>
      </c>
      <c r="BP74" s="304">
        <f>SUM(BQ74:BR74)</f>
        <v>826</v>
      </c>
      <c r="BQ74" s="185">
        <v>471</v>
      </c>
      <c r="BR74" s="314">
        <v>355</v>
      </c>
      <c r="BS74" s="301">
        <f>SUM(BT74:BU74)</f>
        <v>168</v>
      </c>
      <c r="BT74" s="185">
        <v>94</v>
      </c>
      <c r="BU74" s="309">
        <v>74</v>
      </c>
    </row>
    <row r="75" spans="1:73" s="27" customFormat="1" ht="15" customHeight="1">
      <c r="A75" s="319" t="s">
        <v>59</v>
      </c>
      <c r="B75" s="304">
        <f t="shared" ref="B75:B78" si="339">SUM(C75:D75)</f>
        <v>46008</v>
      </c>
      <c r="C75" s="342">
        <f t="shared" ref="C75:D78" si="340">SUM(F75,I75,L75,O75,R75,U75,X75,AA75,AD75,AG75,AJ75,AM75,AP75,AS75,AV75,AY75,BB75,BE75,BH75,BK75,BN75,BQ75,BT75)</f>
        <v>23810</v>
      </c>
      <c r="D75" s="359">
        <f t="shared" si="340"/>
        <v>22198</v>
      </c>
      <c r="E75" s="301">
        <f t="shared" ref="E75:E78" si="341">SUM(F75:G75)</f>
        <v>8996</v>
      </c>
      <c r="F75" s="185">
        <v>4447</v>
      </c>
      <c r="G75" s="314">
        <v>4549</v>
      </c>
      <c r="H75" s="301">
        <f t="shared" ref="H75:H78" si="342">SUM(I75:J75)</f>
        <v>4769</v>
      </c>
      <c r="I75" s="185">
        <v>2496</v>
      </c>
      <c r="J75" s="314">
        <v>2273</v>
      </c>
      <c r="K75" s="301">
        <f t="shared" ref="K75:K78" si="343">SUM(L75:M75)</f>
        <v>2347</v>
      </c>
      <c r="L75" s="185">
        <v>1228</v>
      </c>
      <c r="M75" s="314">
        <v>1119</v>
      </c>
      <c r="N75" s="301">
        <f t="shared" ref="N75:N78" si="344">SUM(O75:P75)</f>
        <v>2519</v>
      </c>
      <c r="O75" s="185">
        <v>1282</v>
      </c>
      <c r="P75" s="309">
        <v>1237</v>
      </c>
      <c r="Q75" s="301">
        <f t="shared" ref="Q75:Q78" si="345">SUM(R75:S75)</f>
        <v>6741</v>
      </c>
      <c r="R75" s="185">
        <v>3515</v>
      </c>
      <c r="S75" s="314">
        <v>3226</v>
      </c>
      <c r="T75" s="301">
        <f t="shared" ref="T75:T78" si="346">SUM(U75:V75)</f>
        <v>1728</v>
      </c>
      <c r="U75" s="185">
        <v>868</v>
      </c>
      <c r="V75" s="314">
        <v>860</v>
      </c>
      <c r="W75" s="301">
        <f t="shared" ref="W75:W78" si="347">SUM(X75:Y75)</f>
        <v>1872</v>
      </c>
      <c r="X75" s="185">
        <v>1020</v>
      </c>
      <c r="Y75" s="314">
        <v>852</v>
      </c>
      <c r="Z75" s="301">
        <f t="shared" ref="Z75:Z78" si="348">SUM(AA75:AB75)</f>
        <v>1642</v>
      </c>
      <c r="AA75" s="185">
        <v>855</v>
      </c>
      <c r="AB75" s="314">
        <v>787</v>
      </c>
      <c r="AC75" s="301">
        <f t="shared" ref="AC75:AC78" si="349">SUM(AD75:AE75)</f>
        <v>1197</v>
      </c>
      <c r="AD75" s="185">
        <v>582</v>
      </c>
      <c r="AE75" s="314">
        <v>615</v>
      </c>
      <c r="AF75" s="301">
        <f t="shared" ref="AF75:AF78" si="350">SUM(AG75:AH75)</f>
        <v>4543</v>
      </c>
      <c r="AG75" s="185">
        <v>2269</v>
      </c>
      <c r="AH75" s="314">
        <v>2274</v>
      </c>
      <c r="AI75" s="301">
        <f t="shared" ref="AI75:AI78" si="351">SUM(AJ75:AK75)</f>
        <v>525</v>
      </c>
      <c r="AJ75" s="185">
        <v>295</v>
      </c>
      <c r="AK75" s="314">
        <v>230</v>
      </c>
      <c r="AL75" s="301">
        <f t="shared" ref="AL75:AL78" si="352">SUM(AM75:AN75)</f>
        <v>929</v>
      </c>
      <c r="AM75" s="185">
        <v>517</v>
      </c>
      <c r="AN75" s="314">
        <v>412</v>
      </c>
      <c r="AO75" s="301">
        <f t="shared" ref="AO75:AO78" si="353">SUM(AP75:AQ75)</f>
        <v>498</v>
      </c>
      <c r="AP75" s="185">
        <v>271</v>
      </c>
      <c r="AQ75" s="309">
        <v>227</v>
      </c>
      <c r="AR75" s="304">
        <f t="shared" ref="AR75:AR78" si="354">SUM(AS75:AT75)</f>
        <v>342</v>
      </c>
      <c r="AS75" s="185">
        <v>183</v>
      </c>
      <c r="AT75" s="314">
        <v>159</v>
      </c>
      <c r="AU75" s="301">
        <f t="shared" ref="AU75:AU78" si="355">SUM(AV75:AW75)</f>
        <v>648</v>
      </c>
      <c r="AV75" s="185">
        <v>340</v>
      </c>
      <c r="AW75" s="309">
        <v>308</v>
      </c>
      <c r="AX75" s="304">
        <f t="shared" ref="AX75:AX78" si="356">SUM(AY75:AZ75)</f>
        <v>742</v>
      </c>
      <c r="AY75" s="185">
        <v>396</v>
      </c>
      <c r="AZ75" s="314">
        <v>346</v>
      </c>
      <c r="BA75" s="301">
        <f t="shared" ref="BA75:BA78" si="357">SUM(BB75:BC75)</f>
        <v>622</v>
      </c>
      <c r="BB75" s="185">
        <v>353</v>
      </c>
      <c r="BC75" s="309">
        <v>269</v>
      </c>
      <c r="BD75" s="304">
        <f t="shared" ref="BD75:BD78" si="358">SUM(BE75:BF75)</f>
        <v>875</v>
      </c>
      <c r="BE75" s="185">
        <v>478</v>
      </c>
      <c r="BF75" s="314">
        <v>397</v>
      </c>
      <c r="BG75" s="301">
        <f t="shared" ref="BG75:BG78" si="359">SUM(BH75:BI75)</f>
        <v>1993</v>
      </c>
      <c r="BH75" s="185">
        <v>1098</v>
      </c>
      <c r="BI75" s="309">
        <v>895</v>
      </c>
      <c r="BJ75" s="304">
        <f t="shared" ref="BJ75:BJ78" si="360">SUM(BK75:BL75)</f>
        <v>841</v>
      </c>
      <c r="BK75" s="185">
        <v>436</v>
      </c>
      <c r="BL75" s="314">
        <v>405</v>
      </c>
      <c r="BM75" s="301">
        <f t="shared" ref="BM75:BM78" si="361">SUM(BN75:BO75)</f>
        <v>585</v>
      </c>
      <c r="BN75" s="185">
        <v>307</v>
      </c>
      <c r="BO75" s="309">
        <v>278</v>
      </c>
      <c r="BP75" s="304">
        <f t="shared" ref="BP75:BP78" si="362">SUM(BQ75:BR75)</f>
        <v>855</v>
      </c>
      <c r="BQ75" s="185">
        <v>459</v>
      </c>
      <c r="BR75" s="314">
        <v>396</v>
      </c>
      <c r="BS75" s="301">
        <f t="shared" ref="BS75:BS78" si="363">SUM(BT75:BU75)</f>
        <v>199</v>
      </c>
      <c r="BT75" s="185">
        <v>115</v>
      </c>
      <c r="BU75" s="309">
        <v>84</v>
      </c>
    </row>
    <row r="76" spans="1:73" s="27" customFormat="1" ht="15" customHeight="1">
      <c r="A76" s="319" t="s">
        <v>60</v>
      </c>
      <c r="B76" s="304">
        <f t="shared" si="339"/>
        <v>45408</v>
      </c>
      <c r="C76" s="342">
        <f t="shared" si="340"/>
        <v>23485</v>
      </c>
      <c r="D76" s="359">
        <f t="shared" si="340"/>
        <v>21923</v>
      </c>
      <c r="E76" s="301">
        <f t="shared" si="341"/>
        <v>8706</v>
      </c>
      <c r="F76" s="185">
        <v>4238</v>
      </c>
      <c r="G76" s="314">
        <v>4468</v>
      </c>
      <c r="H76" s="301">
        <f t="shared" si="342"/>
        <v>4628</v>
      </c>
      <c r="I76" s="185">
        <v>2415</v>
      </c>
      <c r="J76" s="314">
        <v>2213</v>
      </c>
      <c r="K76" s="301">
        <f t="shared" si="343"/>
        <v>2366</v>
      </c>
      <c r="L76" s="185">
        <v>1241</v>
      </c>
      <c r="M76" s="314">
        <v>1125</v>
      </c>
      <c r="N76" s="301">
        <f t="shared" si="344"/>
        <v>2583</v>
      </c>
      <c r="O76" s="185">
        <v>1339</v>
      </c>
      <c r="P76" s="309">
        <v>1244</v>
      </c>
      <c r="Q76" s="301">
        <f t="shared" si="345"/>
        <v>6659</v>
      </c>
      <c r="R76" s="185">
        <v>3477</v>
      </c>
      <c r="S76" s="314">
        <v>3182</v>
      </c>
      <c r="T76" s="301">
        <f t="shared" si="346"/>
        <v>1729</v>
      </c>
      <c r="U76" s="185">
        <v>909</v>
      </c>
      <c r="V76" s="314">
        <v>820</v>
      </c>
      <c r="W76" s="301">
        <f t="shared" si="347"/>
        <v>1889</v>
      </c>
      <c r="X76" s="185">
        <v>1002</v>
      </c>
      <c r="Y76" s="314">
        <v>887</v>
      </c>
      <c r="Z76" s="301">
        <f t="shared" si="348"/>
        <v>1777</v>
      </c>
      <c r="AA76" s="185">
        <v>902</v>
      </c>
      <c r="AB76" s="314">
        <v>875</v>
      </c>
      <c r="AC76" s="301">
        <f t="shared" si="349"/>
        <v>1260</v>
      </c>
      <c r="AD76" s="185">
        <v>664</v>
      </c>
      <c r="AE76" s="314">
        <v>596</v>
      </c>
      <c r="AF76" s="301">
        <f t="shared" si="350"/>
        <v>4479</v>
      </c>
      <c r="AG76" s="185">
        <v>2225</v>
      </c>
      <c r="AH76" s="314">
        <v>2254</v>
      </c>
      <c r="AI76" s="301">
        <f t="shared" si="351"/>
        <v>504</v>
      </c>
      <c r="AJ76" s="185">
        <v>275</v>
      </c>
      <c r="AK76" s="314">
        <v>229</v>
      </c>
      <c r="AL76" s="301">
        <f t="shared" si="352"/>
        <v>890</v>
      </c>
      <c r="AM76" s="185">
        <v>470</v>
      </c>
      <c r="AN76" s="314">
        <v>420</v>
      </c>
      <c r="AO76" s="301">
        <f t="shared" si="353"/>
        <v>498</v>
      </c>
      <c r="AP76" s="185">
        <v>259</v>
      </c>
      <c r="AQ76" s="309">
        <v>239</v>
      </c>
      <c r="AR76" s="304">
        <f t="shared" si="354"/>
        <v>266</v>
      </c>
      <c r="AS76" s="185">
        <v>150</v>
      </c>
      <c r="AT76" s="314">
        <v>116</v>
      </c>
      <c r="AU76" s="301">
        <f t="shared" si="355"/>
        <v>601</v>
      </c>
      <c r="AV76" s="185">
        <v>306</v>
      </c>
      <c r="AW76" s="309">
        <v>295</v>
      </c>
      <c r="AX76" s="304">
        <f t="shared" si="356"/>
        <v>811</v>
      </c>
      <c r="AY76" s="185">
        <v>451</v>
      </c>
      <c r="AZ76" s="314">
        <v>360</v>
      </c>
      <c r="BA76" s="301">
        <f t="shared" si="357"/>
        <v>584</v>
      </c>
      <c r="BB76" s="185">
        <v>312</v>
      </c>
      <c r="BC76" s="309">
        <v>272</v>
      </c>
      <c r="BD76" s="304">
        <f t="shared" si="358"/>
        <v>927</v>
      </c>
      <c r="BE76" s="185">
        <v>519</v>
      </c>
      <c r="BF76" s="314">
        <v>408</v>
      </c>
      <c r="BG76" s="301">
        <f t="shared" si="359"/>
        <v>1835</v>
      </c>
      <c r="BH76" s="185">
        <v>1006</v>
      </c>
      <c r="BI76" s="309">
        <v>829</v>
      </c>
      <c r="BJ76" s="304">
        <f t="shared" si="360"/>
        <v>816</v>
      </c>
      <c r="BK76" s="185">
        <v>407</v>
      </c>
      <c r="BL76" s="314">
        <v>409</v>
      </c>
      <c r="BM76" s="301">
        <f t="shared" si="361"/>
        <v>577</v>
      </c>
      <c r="BN76" s="185">
        <v>313</v>
      </c>
      <c r="BO76" s="309">
        <v>264</v>
      </c>
      <c r="BP76" s="304">
        <f t="shared" si="362"/>
        <v>842</v>
      </c>
      <c r="BQ76" s="185">
        <v>492</v>
      </c>
      <c r="BR76" s="314">
        <v>350</v>
      </c>
      <c r="BS76" s="301">
        <f t="shared" si="363"/>
        <v>181</v>
      </c>
      <c r="BT76" s="185">
        <v>113</v>
      </c>
      <c r="BU76" s="309">
        <v>68</v>
      </c>
    </row>
    <row r="77" spans="1:73" s="27" customFormat="1" ht="15" customHeight="1">
      <c r="A77" s="319" t="s">
        <v>61</v>
      </c>
      <c r="B77" s="304">
        <f t="shared" si="339"/>
        <v>42489</v>
      </c>
      <c r="C77" s="342">
        <f t="shared" si="340"/>
        <v>21930</v>
      </c>
      <c r="D77" s="359">
        <f t="shared" si="340"/>
        <v>20559</v>
      </c>
      <c r="E77" s="301">
        <f t="shared" si="341"/>
        <v>8177</v>
      </c>
      <c r="F77" s="185">
        <v>4097</v>
      </c>
      <c r="G77" s="314">
        <v>4080</v>
      </c>
      <c r="H77" s="301">
        <f t="shared" si="342"/>
        <v>4426</v>
      </c>
      <c r="I77" s="185">
        <v>2233</v>
      </c>
      <c r="J77" s="314">
        <v>2193</v>
      </c>
      <c r="K77" s="301">
        <f t="shared" si="343"/>
        <v>2279</v>
      </c>
      <c r="L77" s="185">
        <v>1213</v>
      </c>
      <c r="M77" s="314">
        <v>1066</v>
      </c>
      <c r="N77" s="301">
        <f t="shared" si="344"/>
        <v>2293</v>
      </c>
      <c r="O77" s="185">
        <v>1130</v>
      </c>
      <c r="P77" s="309">
        <v>1163</v>
      </c>
      <c r="Q77" s="301">
        <f t="shared" si="345"/>
        <v>5970</v>
      </c>
      <c r="R77" s="185">
        <v>3203</v>
      </c>
      <c r="S77" s="314">
        <v>2767</v>
      </c>
      <c r="T77" s="301">
        <f t="shared" si="346"/>
        <v>1610</v>
      </c>
      <c r="U77" s="185">
        <v>810</v>
      </c>
      <c r="V77" s="314">
        <v>800</v>
      </c>
      <c r="W77" s="301">
        <f t="shared" si="347"/>
        <v>1742</v>
      </c>
      <c r="X77" s="185">
        <v>921</v>
      </c>
      <c r="Y77" s="314">
        <v>821</v>
      </c>
      <c r="Z77" s="301">
        <f t="shared" si="348"/>
        <v>1646</v>
      </c>
      <c r="AA77" s="185">
        <v>867</v>
      </c>
      <c r="AB77" s="314">
        <v>779</v>
      </c>
      <c r="AC77" s="301">
        <f t="shared" si="349"/>
        <v>1291</v>
      </c>
      <c r="AD77" s="185">
        <v>650</v>
      </c>
      <c r="AE77" s="314">
        <v>641</v>
      </c>
      <c r="AF77" s="301">
        <f t="shared" si="350"/>
        <v>4023</v>
      </c>
      <c r="AG77" s="185">
        <v>2010</v>
      </c>
      <c r="AH77" s="314">
        <v>2013</v>
      </c>
      <c r="AI77" s="301">
        <f t="shared" si="351"/>
        <v>451</v>
      </c>
      <c r="AJ77" s="185">
        <v>251</v>
      </c>
      <c r="AK77" s="314">
        <v>200</v>
      </c>
      <c r="AL77" s="301">
        <f t="shared" si="352"/>
        <v>870</v>
      </c>
      <c r="AM77" s="185">
        <v>462</v>
      </c>
      <c r="AN77" s="314">
        <v>408</v>
      </c>
      <c r="AO77" s="301">
        <f t="shared" si="353"/>
        <v>479</v>
      </c>
      <c r="AP77" s="185">
        <v>236</v>
      </c>
      <c r="AQ77" s="309">
        <v>243</v>
      </c>
      <c r="AR77" s="304">
        <f t="shared" si="354"/>
        <v>302</v>
      </c>
      <c r="AS77" s="185">
        <v>163</v>
      </c>
      <c r="AT77" s="314">
        <v>139</v>
      </c>
      <c r="AU77" s="301">
        <f t="shared" si="355"/>
        <v>657</v>
      </c>
      <c r="AV77" s="185">
        <v>324</v>
      </c>
      <c r="AW77" s="309">
        <v>333</v>
      </c>
      <c r="AX77" s="304">
        <f t="shared" si="356"/>
        <v>785</v>
      </c>
      <c r="AY77" s="185">
        <v>402</v>
      </c>
      <c r="AZ77" s="314">
        <v>383</v>
      </c>
      <c r="BA77" s="301">
        <f t="shared" si="357"/>
        <v>591</v>
      </c>
      <c r="BB77" s="185">
        <v>326</v>
      </c>
      <c r="BC77" s="309">
        <v>265</v>
      </c>
      <c r="BD77" s="304">
        <f t="shared" si="358"/>
        <v>875</v>
      </c>
      <c r="BE77" s="185">
        <v>468</v>
      </c>
      <c r="BF77" s="314">
        <v>407</v>
      </c>
      <c r="BG77" s="301">
        <f t="shared" si="359"/>
        <v>1674</v>
      </c>
      <c r="BH77" s="185">
        <v>926</v>
      </c>
      <c r="BI77" s="309">
        <v>748</v>
      </c>
      <c r="BJ77" s="304">
        <f t="shared" si="360"/>
        <v>791</v>
      </c>
      <c r="BK77" s="185">
        <v>413</v>
      </c>
      <c r="BL77" s="314">
        <v>378</v>
      </c>
      <c r="BM77" s="301">
        <f t="shared" si="361"/>
        <v>573</v>
      </c>
      <c r="BN77" s="185">
        <v>284</v>
      </c>
      <c r="BO77" s="309">
        <v>289</v>
      </c>
      <c r="BP77" s="304">
        <f t="shared" si="362"/>
        <v>793</v>
      </c>
      <c r="BQ77" s="185">
        <v>430</v>
      </c>
      <c r="BR77" s="314">
        <v>363</v>
      </c>
      <c r="BS77" s="301">
        <f t="shared" si="363"/>
        <v>191</v>
      </c>
      <c r="BT77" s="185">
        <v>111</v>
      </c>
      <c r="BU77" s="309">
        <v>80</v>
      </c>
    </row>
    <row r="78" spans="1:73" s="27" customFormat="1" ht="15" customHeight="1">
      <c r="A78" s="319" t="s">
        <v>62</v>
      </c>
      <c r="B78" s="304">
        <f t="shared" si="339"/>
        <v>48898</v>
      </c>
      <c r="C78" s="342">
        <f t="shared" si="340"/>
        <v>25175</v>
      </c>
      <c r="D78" s="359">
        <f t="shared" si="340"/>
        <v>23723</v>
      </c>
      <c r="E78" s="301">
        <f t="shared" si="341"/>
        <v>9426</v>
      </c>
      <c r="F78" s="185">
        <v>4712</v>
      </c>
      <c r="G78" s="314">
        <v>4714</v>
      </c>
      <c r="H78" s="301">
        <f t="shared" si="342"/>
        <v>5076</v>
      </c>
      <c r="I78" s="185">
        <v>2626</v>
      </c>
      <c r="J78" s="314">
        <v>2450</v>
      </c>
      <c r="K78" s="301">
        <f t="shared" si="343"/>
        <v>2587</v>
      </c>
      <c r="L78" s="185">
        <v>1322</v>
      </c>
      <c r="M78" s="314">
        <v>1265</v>
      </c>
      <c r="N78" s="301">
        <f t="shared" si="344"/>
        <v>2788</v>
      </c>
      <c r="O78" s="185">
        <v>1404</v>
      </c>
      <c r="P78" s="309">
        <v>1384</v>
      </c>
      <c r="Q78" s="301">
        <f t="shared" si="345"/>
        <v>6440</v>
      </c>
      <c r="R78" s="185">
        <v>3365</v>
      </c>
      <c r="S78" s="314">
        <v>3075</v>
      </c>
      <c r="T78" s="301">
        <f t="shared" si="346"/>
        <v>1863</v>
      </c>
      <c r="U78" s="185">
        <v>909</v>
      </c>
      <c r="V78" s="314">
        <v>954</v>
      </c>
      <c r="W78" s="301">
        <f t="shared" si="347"/>
        <v>1991</v>
      </c>
      <c r="X78" s="185">
        <v>1038</v>
      </c>
      <c r="Y78" s="314">
        <v>953</v>
      </c>
      <c r="Z78" s="301">
        <f t="shared" si="348"/>
        <v>1959</v>
      </c>
      <c r="AA78" s="185">
        <v>1048</v>
      </c>
      <c r="AB78" s="314">
        <v>911</v>
      </c>
      <c r="AC78" s="301">
        <f t="shared" si="349"/>
        <v>1375</v>
      </c>
      <c r="AD78" s="185">
        <v>716</v>
      </c>
      <c r="AE78" s="314">
        <v>659</v>
      </c>
      <c r="AF78" s="301">
        <f t="shared" si="350"/>
        <v>4549</v>
      </c>
      <c r="AG78" s="185">
        <v>2294</v>
      </c>
      <c r="AH78" s="314">
        <v>2255</v>
      </c>
      <c r="AI78" s="301">
        <f t="shared" si="351"/>
        <v>567</v>
      </c>
      <c r="AJ78" s="185">
        <v>308</v>
      </c>
      <c r="AK78" s="314">
        <v>259</v>
      </c>
      <c r="AL78" s="301">
        <f t="shared" si="352"/>
        <v>1114</v>
      </c>
      <c r="AM78" s="185">
        <v>556</v>
      </c>
      <c r="AN78" s="314">
        <v>558</v>
      </c>
      <c r="AO78" s="301">
        <f t="shared" si="353"/>
        <v>562</v>
      </c>
      <c r="AP78" s="185">
        <v>289</v>
      </c>
      <c r="AQ78" s="309">
        <v>273</v>
      </c>
      <c r="AR78" s="304">
        <f t="shared" si="354"/>
        <v>376</v>
      </c>
      <c r="AS78" s="185">
        <v>193</v>
      </c>
      <c r="AT78" s="314">
        <v>183</v>
      </c>
      <c r="AU78" s="301">
        <f t="shared" si="355"/>
        <v>723</v>
      </c>
      <c r="AV78" s="185">
        <v>381</v>
      </c>
      <c r="AW78" s="309">
        <v>342</v>
      </c>
      <c r="AX78" s="304">
        <f t="shared" si="356"/>
        <v>914</v>
      </c>
      <c r="AY78" s="185">
        <v>486</v>
      </c>
      <c r="AZ78" s="314">
        <v>428</v>
      </c>
      <c r="BA78" s="301">
        <f t="shared" si="357"/>
        <v>705</v>
      </c>
      <c r="BB78" s="185">
        <v>390</v>
      </c>
      <c r="BC78" s="309">
        <v>315</v>
      </c>
      <c r="BD78" s="304">
        <f t="shared" si="358"/>
        <v>1036</v>
      </c>
      <c r="BE78" s="185">
        <v>550</v>
      </c>
      <c r="BF78" s="314">
        <v>486</v>
      </c>
      <c r="BG78" s="301">
        <f t="shared" si="359"/>
        <v>1959</v>
      </c>
      <c r="BH78" s="185">
        <v>1056</v>
      </c>
      <c r="BI78" s="309">
        <v>903</v>
      </c>
      <c r="BJ78" s="304">
        <f t="shared" si="360"/>
        <v>960</v>
      </c>
      <c r="BK78" s="185">
        <v>491</v>
      </c>
      <c r="BL78" s="314">
        <v>469</v>
      </c>
      <c r="BM78" s="301">
        <f t="shared" si="361"/>
        <v>774</v>
      </c>
      <c r="BN78" s="185">
        <v>428</v>
      </c>
      <c r="BO78" s="309">
        <v>346</v>
      </c>
      <c r="BP78" s="304">
        <f t="shared" si="362"/>
        <v>954</v>
      </c>
      <c r="BQ78" s="185">
        <v>509</v>
      </c>
      <c r="BR78" s="314">
        <v>445</v>
      </c>
      <c r="BS78" s="301">
        <f t="shared" si="363"/>
        <v>200</v>
      </c>
      <c r="BT78" s="640">
        <v>104</v>
      </c>
      <c r="BU78" s="545">
        <v>96</v>
      </c>
    </row>
    <row r="79" spans="1:73" s="2" customFormat="1" ht="15" customHeight="1">
      <c r="A79" s="356" t="s">
        <v>15</v>
      </c>
      <c r="B79" s="358">
        <f>IF(SUM(E79,H79,K79,N79,Q79,T79,W79,Z79,AC79,AF79,AI79,AL79,AO79,AR79,AU79,AX79,BA79,BD79,BG79,BJ79,BM79,BP79,BS79)=SUM(B80:B84),SUM(B80:B84),"err")</f>
        <v>243900</v>
      </c>
      <c r="C79" s="358">
        <f>IF(SUM(F79,I79,L79,O79,R79,U79,X79,AA79,AD79,AG79,AJ79,AM79,AP79,AS79,AV79,AY79,BB79,BE79,BH79,BK79,BN79,BQ79,BT79)=SUM(C80:C84),SUM(C80:C84),"err")</f>
        <v>123439</v>
      </c>
      <c r="D79" s="358">
        <f>IF(SUM(G79,J79,M79,P79,S79,V79,Y79,AB79,AE79,AH79,AK79,AN79,AQ79,AT79,AW79,AZ79,BC79,BF79,BI79,BL79,BO79,BR79,BU79)=SUM(D80:D84),SUM(D80:D84),"err")</f>
        <v>120461</v>
      </c>
      <c r="E79" s="365">
        <f>IF(SUM(E80:E84)=SUM(F79:G79),SUM(F79:G79),"ERR!")</f>
        <v>46746</v>
      </c>
      <c r="F79" s="341">
        <f>SUM(F80:F84)</f>
        <v>22732</v>
      </c>
      <c r="G79" s="360">
        <f>SUM(G80:G84)</f>
        <v>24014</v>
      </c>
      <c r="H79" s="365">
        <f>IF(SUM(H80:H84)=SUM(I79:J79),SUM(I79:J79),"ERR!")</f>
        <v>24280</v>
      </c>
      <c r="I79" s="341">
        <f>SUM(I80:I84)</f>
        <v>12263</v>
      </c>
      <c r="J79" s="360">
        <f>SUM(J80:J84)</f>
        <v>12017</v>
      </c>
      <c r="K79" s="365">
        <f>IF(SUM(K80:K84)=SUM(L79:M79),SUM(L79:M79),"ERR!")</f>
        <v>13005</v>
      </c>
      <c r="L79" s="341">
        <f>SUM(L80:L84)</f>
        <v>6620</v>
      </c>
      <c r="M79" s="360">
        <f>SUM(M80:M84)</f>
        <v>6385</v>
      </c>
      <c r="N79" s="365">
        <f>IF(SUM(N80:N84)=SUM(O79:P79),SUM(O79:P79),"ERR!")</f>
        <v>14613</v>
      </c>
      <c r="O79" s="341">
        <f>SUM(O80:O84)</f>
        <v>7292</v>
      </c>
      <c r="P79" s="343">
        <f>SUM(P80:P84)</f>
        <v>7321</v>
      </c>
      <c r="Q79" s="365">
        <f>IF(SUM(Q80:Q84)=SUM(R79:S79),SUM(R79:S79),"ERR!")</f>
        <v>27441</v>
      </c>
      <c r="R79" s="341">
        <f>SUM(R80:R84)</f>
        <v>14230</v>
      </c>
      <c r="S79" s="360">
        <f>SUM(S80:S84)</f>
        <v>13211</v>
      </c>
      <c r="T79" s="365">
        <f>IF(SUM(T80:T84)=SUM(U79:V79),SUM(U79:V79),"ERR!")</f>
        <v>10308</v>
      </c>
      <c r="U79" s="341">
        <f>SUM(U80:U84)</f>
        <v>5087</v>
      </c>
      <c r="V79" s="360">
        <f>SUM(V80:V84)</f>
        <v>5221</v>
      </c>
      <c r="W79" s="365">
        <f>IF(SUM(W80:W84)=SUM(X79:Y79),SUM(X79:Y79),"ERR!")</f>
        <v>10796</v>
      </c>
      <c r="X79" s="341">
        <f>SUM(X80:X84)</f>
        <v>5568</v>
      </c>
      <c r="Y79" s="360">
        <f>SUM(Y80:Y84)</f>
        <v>5228</v>
      </c>
      <c r="Z79" s="365">
        <f>IF(SUM(Z80:Z84)=SUM(AA79:AB79),SUM(AA79:AB79),"ERR!")</f>
        <v>10507</v>
      </c>
      <c r="AA79" s="341">
        <f>SUM(AA80:AA84)</f>
        <v>5316</v>
      </c>
      <c r="AB79" s="360">
        <f>SUM(AB80:AB84)</f>
        <v>5191</v>
      </c>
      <c r="AC79" s="365">
        <f>IF(SUM(AC80:AC84)=SUM(AD79:AE79),SUM(AD79:AE79),"ERR!")</f>
        <v>7756</v>
      </c>
      <c r="AD79" s="341">
        <f>SUM(AD80:AD84)</f>
        <v>3884</v>
      </c>
      <c r="AE79" s="360">
        <f>SUM(AE80:AE84)</f>
        <v>3872</v>
      </c>
      <c r="AF79" s="365">
        <f>IF(SUM(AF80:AF84)=SUM(AG79:AH79),SUM(AG79:AH79),"ERR!")</f>
        <v>21824</v>
      </c>
      <c r="AG79" s="341">
        <f>SUM(AG80:AG84)</f>
        <v>10867</v>
      </c>
      <c r="AH79" s="360">
        <f>SUM(AH80:AH84)</f>
        <v>10957</v>
      </c>
      <c r="AI79" s="365">
        <f>IF(SUM(AI80:AI84)=SUM(AJ79:AK79),SUM(AJ79:AK79),"ERR!")</f>
        <v>2974</v>
      </c>
      <c r="AJ79" s="341">
        <f>SUM(AJ80:AJ84)</f>
        <v>1610</v>
      </c>
      <c r="AK79" s="360">
        <f>SUM(AK80:AK84)</f>
        <v>1364</v>
      </c>
      <c r="AL79" s="365">
        <f>IF(SUM(AL80:AL84)=SUM(AM79:AN79),SUM(AM79:AN79),"ERR!")</f>
        <v>6372</v>
      </c>
      <c r="AM79" s="341">
        <f>SUM(AM80:AM84)</f>
        <v>3289</v>
      </c>
      <c r="AN79" s="360">
        <f>SUM(AN80:AN84)</f>
        <v>3083</v>
      </c>
      <c r="AO79" s="365">
        <f>IF(SUM(AO80:AO84)=SUM(AP79:AQ79),SUM(AP79:AQ79),"ERR!")</f>
        <v>3130</v>
      </c>
      <c r="AP79" s="341">
        <f>SUM(AP80:AP84)</f>
        <v>1602</v>
      </c>
      <c r="AQ79" s="343">
        <f>SUM(AQ80:AQ84)</f>
        <v>1528</v>
      </c>
      <c r="AR79" s="353">
        <f>IF(SUM(AR80:AR84)=SUM(AS79:AT79),SUM(AS79:AT79),"ERR!")</f>
        <v>1928</v>
      </c>
      <c r="AS79" s="341">
        <f>SUM(AS80:AS84)</f>
        <v>992</v>
      </c>
      <c r="AT79" s="360">
        <f>SUM(AT80:AT84)</f>
        <v>936</v>
      </c>
      <c r="AU79" s="365">
        <f>IF(SUM(AU80:AU84)=SUM(AV79:AW79),SUM(AV79:AW79),"ERR!")</f>
        <v>3959</v>
      </c>
      <c r="AV79" s="341">
        <f>SUM(AV80:AV84)</f>
        <v>1961</v>
      </c>
      <c r="AW79" s="343">
        <f>SUM(AW80:AW84)</f>
        <v>1998</v>
      </c>
      <c r="AX79" s="353">
        <f>IF(SUM(AX80:AX84)=SUM(AY79:AZ79),SUM(AY79:AZ79),"ERR!")</f>
        <v>5276</v>
      </c>
      <c r="AY79" s="341">
        <f>SUM(AY80:AY84)</f>
        <v>2719</v>
      </c>
      <c r="AZ79" s="360">
        <f>SUM(AZ80:AZ84)</f>
        <v>2557</v>
      </c>
      <c r="BA79" s="365">
        <f>IF(SUM(BA80:BA84)=SUM(BB79:BC79),SUM(BB79:BC79),"ERR!")</f>
        <v>3620</v>
      </c>
      <c r="BB79" s="341">
        <f>SUM(BB80:BB84)</f>
        <v>1948</v>
      </c>
      <c r="BC79" s="343">
        <f>SUM(BC80:BC84)</f>
        <v>1672</v>
      </c>
      <c r="BD79" s="353">
        <f>IF(SUM(BD80:BD84)=SUM(BE79:BF79),SUM(BE79:BF79),"ERR!")</f>
        <v>5602</v>
      </c>
      <c r="BE79" s="349">
        <f t="shared" ref="BE79:BF79" si="364">SUM(BE80:BE84)</f>
        <v>3049</v>
      </c>
      <c r="BF79" s="362">
        <f t="shared" si="364"/>
        <v>2553</v>
      </c>
      <c r="BG79" s="365">
        <f>IF(SUM(BG80:BG84)=SUM(BH79:BI79),SUM(BH79:BI79),"ERR!")</f>
        <v>8815</v>
      </c>
      <c r="BH79" s="349">
        <f t="shared" ref="BH79:BI79" si="365">SUM(BH80:BH84)</f>
        <v>4738</v>
      </c>
      <c r="BI79" s="350">
        <f t="shared" si="365"/>
        <v>4077</v>
      </c>
      <c r="BJ79" s="353">
        <f>IF(SUM(BJ80:BJ84)=SUM(BK79:BL79),SUM(BK79:BL79),"ERR!")</f>
        <v>5129</v>
      </c>
      <c r="BK79" s="349">
        <f t="shared" ref="BK79:BL79" si="366">SUM(BK80:BK84)</f>
        <v>2618</v>
      </c>
      <c r="BL79" s="362">
        <f t="shared" si="366"/>
        <v>2511</v>
      </c>
      <c r="BM79" s="365">
        <f>IF(SUM(BM80:BM84)=SUM(BN79:BO79),SUM(BN79:BO79),"ERR!")</f>
        <v>3878</v>
      </c>
      <c r="BN79" s="349">
        <f t="shared" ref="BN79:BO79" si="367">SUM(BN80:BN84)</f>
        <v>2025</v>
      </c>
      <c r="BO79" s="350">
        <f t="shared" si="367"/>
        <v>1853</v>
      </c>
      <c r="BP79" s="353">
        <f>IF(SUM(BP80:BP84)=SUM(BQ79:BR79),SUM(BQ79:BR79),"ERR!")</f>
        <v>4871</v>
      </c>
      <c r="BQ79" s="349">
        <f t="shared" ref="BQ79:BR79" si="368">SUM(BQ80:BQ84)</f>
        <v>2460</v>
      </c>
      <c r="BR79" s="362">
        <f t="shared" si="368"/>
        <v>2411</v>
      </c>
      <c r="BS79" s="365">
        <f>IF(SUM(BS80:BS84)=SUM(BT79:BU79),SUM(BT79:BU79),"ERR!")</f>
        <v>1070</v>
      </c>
      <c r="BT79" s="349">
        <f t="shared" ref="BT79:BU79" si="369">SUM(BT80:BT84)</f>
        <v>569</v>
      </c>
      <c r="BU79" s="350">
        <f t="shared" si="369"/>
        <v>501</v>
      </c>
    </row>
    <row r="80" spans="1:73" s="27" customFormat="1" ht="15" customHeight="1">
      <c r="A80" s="319" t="s">
        <v>107</v>
      </c>
      <c r="B80" s="304">
        <f>SUM(C80:D80)</f>
        <v>49641</v>
      </c>
      <c r="C80" s="342">
        <f>SUM(F80,I80,L80,O80,R80,U80,X80,AA80,AD80,AG80,AJ80,AM80,AP80,AS80,AV80,AY80,BB80,BE80,BH80,BK80,BN80,BQ80,BT80)</f>
        <v>25418</v>
      </c>
      <c r="D80" s="359">
        <f>SUM(G80,J80,M80,P80,S80,V80,Y80,AB80,AE80,AH80,AK80,AN80,AQ80,AT80,AW80,AZ80,BC80,BF80,BI80,BL80,BO80,BR80,BU80)</f>
        <v>24223</v>
      </c>
      <c r="E80" s="301">
        <f>SUM(F80:G80)</f>
        <v>9409</v>
      </c>
      <c r="F80" s="185">
        <v>4726</v>
      </c>
      <c r="G80" s="314">
        <v>4683</v>
      </c>
      <c r="H80" s="301">
        <f>SUM(I80:J80)</f>
        <v>4871</v>
      </c>
      <c r="I80" s="185">
        <v>2492</v>
      </c>
      <c r="J80" s="314">
        <v>2379</v>
      </c>
      <c r="K80" s="301">
        <f>SUM(L80:M80)</f>
        <v>2645</v>
      </c>
      <c r="L80" s="185">
        <v>1354</v>
      </c>
      <c r="M80" s="314">
        <v>1291</v>
      </c>
      <c r="N80" s="301">
        <f>SUM(O80:P80)</f>
        <v>2929</v>
      </c>
      <c r="O80" s="185">
        <v>1476</v>
      </c>
      <c r="P80" s="309">
        <v>1453</v>
      </c>
      <c r="Q80" s="301">
        <f>SUM(R80:S80)</f>
        <v>6243</v>
      </c>
      <c r="R80" s="185">
        <v>3258</v>
      </c>
      <c r="S80" s="314">
        <v>2985</v>
      </c>
      <c r="T80" s="301">
        <f>SUM(U80:V80)</f>
        <v>2111</v>
      </c>
      <c r="U80" s="185">
        <v>1061</v>
      </c>
      <c r="V80" s="314">
        <v>1050</v>
      </c>
      <c r="W80" s="301">
        <f>SUM(X80:Y80)</f>
        <v>2179</v>
      </c>
      <c r="X80" s="185">
        <v>1136</v>
      </c>
      <c r="Y80" s="314">
        <v>1043</v>
      </c>
      <c r="Z80" s="301">
        <f>SUM(AA80:AB80)</f>
        <v>2009</v>
      </c>
      <c r="AA80" s="185">
        <v>1012</v>
      </c>
      <c r="AB80" s="314">
        <v>997</v>
      </c>
      <c r="AC80" s="301">
        <f>SUM(AD80:AE80)</f>
        <v>1507</v>
      </c>
      <c r="AD80" s="185">
        <v>740</v>
      </c>
      <c r="AE80" s="314">
        <v>767</v>
      </c>
      <c r="AF80" s="301">
        <f>SUM(AG80:AH80)</f>
        <v>4578</v>
      </c>
      <c r="AG80" s="185">
        <v>2263</v>
      </c>
      <c r="AH80" s="314">
        <v>2315</v>
      </c>
      <c r="AI80" s="301">
        <f>SUM(AJ80:AK80)</f>
        <v>581</v>
      </c>
      <c r="AJ80" s="185">
        <v>328</v>
      </c>
      <c r="AK80" s="314">
        <v>253</v>
      </c>
      <c r="AL80" s="301">
        <f>SUM(AM80:AN80)</f>
        <v>1216</v>
      </c>
      <c r="AM80" s="185">
        <v>627</v>
      </c>
      <c r="AN80" s="314">
        <v>589</v>
      </c>
      <c r="AO80" s="301">
        <f>SUM(AP80:AQ80)</f>
        <v>625</v>
      </c>
      <c r="AP80" s="185">
        <v>335</v>
      </c>
      <c r="AQ80" s="309">
        <v>290</v>
      </c>
      <c r="AR80" s="304">
        <f>SUM(AS80:AT80)</f>
        <v>385</v>
      </c>
      <c r="AS80" s="185">
        <v>188</v>
      </c>
      <c r="AT80" s="314">
        <v>197</v>
      </c>
      <c r="AU80" s="301">
        <f>SUM(AV80:AW80)</f>
        <v>732</v>
      </c>
      <c r="AV80" s="185">
        <v>380</v>
      </c>
      <c r="AW80" s="309">
        <v>352</v>
      </c>
      <c r="AX80" s="304">
        <f>SUM(AY80:AZ80)</f>
        <v>943</v>
      </c>
      <c r="AY80" s="185">
        <v>494</v>
      </c>
      <c r="AZ80" s="314">
        <v>449</v>
      </c>
      <c r="BA80" s="301">
        <f>SUM(BB80:BC80)</f>
        <v>749</v>
      </c>
      <c r="BB80" s="185">
        <v>417</v>
      </c>
      <c r="BC80" s="309">
        <v>332</v>
      </c>
      <c r="BD80" s="304">
        <f>SUM(BE80:BF80)</f>
        <v>1098</v>
      </c>
      <c r="BE80" s="185">
        <v>613</v>
      </c>
      <c r="BF80" s="314">
        <v>485</v>
      </c>
      <c r="BG80" s="301">
        <f>SUM(BH80:BI80)</f>
        <v>1894</v>
      </c>
      <c r="BH80" s="640">
        <v>1021</v>
      </c>
      <c r="BI80" s="545">
        <v>873</v>
      </c>
      <c r="BJ80" s="304">
        <f>SUM(BK80:BL80)</f>
        <v>947</v>
      </c>
      <c r="BK80" s="185">
        <v>463</v>
      </c>
      <c r="BL80" s="314">
        <v>484</v>
      </c>
      <c r="BM80" s="301">
        <f>SUM(BN80:BO80)</f>
        <v>750</v>
      </c>
      <c r="BN80" s="185">
        <v>409</v>
      </c>
      <c r="BO80" s="309">
        <v>341</v>
      </c>
      <c r="BP80" s="304">
        <f>SUM(BQ80:BR80)</f>
        <v>1013</v>
      </c>
      <c r="BQ80" s="185">
        <v>501</v>
      </c>
      <c r="BR80" s="314">
        <v>512</v>
      </c>
      <c r="BS80" s="301">
        <f>SUM(BT80:BU80)</f>
        <v>227</v>
      </c>
      <c r="BT80" s="185">
        <v>124</v>
      </c>
      <c r="BU80" s="309">
        <v>103</v>
      </c>
    </row>
    <row r="81" spans="1:73" s="27" customFormat="1" ht="15" customHeight="1">
      <c r="A81" s="319" t="s">
        <v>63</v>
      </c>
      <c r="B81" s="304">
        <f t="shared" ref="B81:B84" si="370">SUM(C81:D81)</f>
        <v>53875</v>
      </c>
      <c r="C81" s="342">
        <f t="shared" ref="C81:D84" si="371">SUM(F81,I81,L81,O81,R81,U81,X81,AA81,AD81,AG81,AJ81,AM81,AP81,AS81,AV81,AY81,BB81,BE81,BH81,BK81,BN81,BQ81,BT81)</f>
        <v>27320</v>
      </c>
      <c r="D81" s="359">
        <f t="shared" si="371"/>
        <v>26555</v>
      </c>
      <c r="E81" s="301">
        <f t="shared" ref="E81:E84" si="372">SUM(F81:G81)</f>
        <v>10449</v>
      </c>
      <c r="F81" s="185">
        <v>5122</v>
      </c>
      <c r="G81" s="314">
        <v>5327</v>
      </c>
      <c r="H81" s="301">
        <f t="shared" ref="H81:H84" si="373">SUM(I81:J81)</f>
        <v>5295</v>
      </c>
      <c r="I81" s="185">
        <v>2672</v>
      </c>
      <c r="J81" s="314">
        <v>2623</v>
      </c>
      <c r="K81" s="301">
        <f t="shared" ref="K81:K84" si="374">SUM(L81:M81)</f>
        <v>2834</v>
      </c>
      <c r="L81" s="185">
        <v>1453</v>
      </c>
      <c r="M81" s="314">
        <v>1381</v>
      </c>
      <c r="N81" s="301">
        <f t="shared" ref="N81:N84" si="375">SUM(O81:P81)</f>
        <v>3304</v>
      </c>
      <c r="O81" s="185">
        <v>1625</v>
      </c>
      <c r="P81" s="309">
        <v>1679</v>
      </c>
      <c r="Q81" s="301">
        <f t="shared" ref="Q81:Q84" si="376">SUM(R81:S81)</f>
        <v>6402</v>
      </c>
      <c r="R81" s="185">
        <v>3327</v>
      </c>
      <c r="S81" s="314">
        <v>3075</v>
      </c>
      <c r="T81" s="301">
        <f t="shared" ref="T81:T84" si="377">SUM(U81:V81)</f>
        <v>2231</v>
      </c>
      <c r="U81" s="185">
        <v>1081</v>
      </c>
      <c r="V81" s="314">
        <v>1150</v>
      </c>
      <c r="W81" s="301">
        <f t="shared" ref="W81:W84" si="378">SUM(X81:Y81)</f>
        <v>2298</v>
      </c>
      <c r="X81" s="185">
        <v>1169</v>
      </c>
      <c r="Y81" s="314">
        <v>1129</v>
      </c>
      <c r="Z81" s="301">
        <f t="shared" ref="Z81:Z84" si="379">SUM(AA81:AB81)</f>
        <v>2267</v>
      </c>
      <c r="AA81" s="185">
        <v>1183</v>
      </c>
      <c r="AB81" s="314">
        <v>1084</v>
      </c>
      <c r="AC81" s="301">
        <f t="shared" ref="AC81:AC84" si="380">SUM(AD81:AE81)</f>
        <v>1662</v>
      </c>
      <c r="AD81" s="185">
        <v>845</v>
      </c>
      <c r="AE81" s="314">
        <v>817</v>
      </c>
      <c r="AF81" s="301">
        <f t="shared" ref="AF81:AF84" si="381">SUM(AG81:AH81)</f>
        <v>4817</v>
      </c>
      <c r="AG81" s="185">
        <v>2423</v>
      </c>
      <c r="AH81" s="314">
        <v>2394</v>
      </c>
      <c r="AI81" s="301">
        <f t="shared" ref="AI81:AI84" si="382">SUM(AJ81:AK81)</f>
        <v>632</v>
      </c>
      <c r="AJ81" s="185">
        <v>330</v>
      </c>
      <c r="AK81" s="314">
        <v>302</v>
      </c>
      <c r="AL81" s="301">
        <f t="shared" ref="AL81:AL84" si="383">SUM(AM81:AN81)</f>
        <v>1327</v>
      </c>
      <c r="AM81" s="185">
        <v>710</v>
      </c>
      <c r="AN81" s="314">
        <v>617</v>
      </c>
      <c r="AO81" s="301">
        <f t="shared" ref="AO81:AO84" si="384">SUM(AP81:AQ81)</f>
        <v>655</v>
      </c>
      <c r="AP81" s="185">
        <v>332</v>
      </c>
      <c r="AQ81" s="309">
        <v>323</v>
      </c>
      <c r="AR81" s="304">
        <f t="shared" ref="AR81:AR84" si="385">SUM(AS81:AT81)</f>
        <v>425</v>
      </c>
      <c r="AS81" s="185">
        <v>227</v>
      </c>
      <c r="AT81" s="314">
        <v>198</v>
      </c>
      <c r="AU81" s="301">
        <f t="shared" ref="AU81:AU84" si="386">SUM(AV81:AW81)</f>
        <v>842</v>
      </c>
      <c r="AV81" s="185">
        <v>424</v>
      </c>
      <c r="AW81" s="309">
        <v>418</v>
      </c>
      <c r="AX81" s="304">
        <f t="shared" ref="AX81:AX84" si="387">SUM(AY81:AZ81)</f>
        <v>1149</v>
      </c>
      <c r="AY81" s="185">
        <v>563</v>
      </c>
      <c r="AZ81" s="314">
        <v>586</v>
      </c>
      <c r="BA81" s="301">
        <f t="shared" ref="BA81:BA84" si="388">SUM(BB81:BC81)</f>
        <v>759</v>
      </c>
      <c r="BB81" s="185">
        <v>388</v>
      </c>
      <c r="BC81" s="309">
        <v>371</v>
      </c>
      <c r="BD81" s="304">
        <f t="shared" ref="BD81:BD84" si="389">SUM(BE81:BF81)</f>
        <v>1274</v>
      </c>
      <c r="BE81" s="185">
        <v>668</v>
      </c>
      <c r="BF81" s="314">
        <v>606</v>
      </c>
      <c r="BG81" s="301">
        <f t="shared" ref="BG81:BG84" si="390">SUM(BH81:BI81)</f>
        <v>2013</v>
      </c>
      <c r="BH81" s="185">
        <v>1094</v>
      </c>
      <c r="BI81" s="309">
        <v>919</v>
      </c>
      <c r="BJ81" s="304">
        <f t="shared" ref="BJ81:BJ84" si="391">SUM(BK81:BL81)</f>
        <v>1104</v>
      </c>
      <c r="BK81" s="185">
        <v>577</v>
      </c>
      <c r="BL81" s="314">
        <v>527</v>
      </c>
      <c r="BM81" s="301">
        <f t="shared" ref="BM81:BM84" si="392">SUM(BN81:BO81)</f>
        <v>807</v>
      </c>
      <c r="BN81" s="185">
        <v>406</v>
      </c>
      <c r="BO81" s="309">
        <v>401</v>
      </c>
      <c r="BP81" s="304">
        <f t="shared" ref="BP81:BP84" si="393">SUM(BQ81:BR81)</f>
        <v>1117</v>
      </c>
      <c r="BQ81" s="185">
        <v>591</v>
      </c>
      <c r="BR81" s="314">
        <v>526</v>
      </c>
      <c r="BS81" s="301">
        <f t="shared" ref="BS81:BS84" si="394">SUM(BT81:BU81)</f>
        <v>212</v>
      </c>
      <c r="BT81" s="185">
        <v>110</v>
      </c>
      <c r="BU81" s="309">
        <v>102</v>
      </c>
    </row>
    <row r="82" spans="1:73" s="27" customFormat="1" ht="15" customHeight="1">
      <c r="A82" s="319" t="s">
        <v>64</v>
      </c>
      <c r="B82" s="304">
        <f t="shared" si="370"/>
        <v>51924</v>
      </c>
      <c r="C82" s="342">
        <f t="shared" si="371"/>
        <v>25786</v>
      </c>
      <c r="D82" s="359">
        <f t="shared" si="371"/>
        <v>26138</v>
      </c>
      <c r="E82" s="301">
        <f t="shared" si="372"/>
        <v>9715</v>
      </c>
      <c r="F82" s="185">
        <v>4594</v>
      </c>
      <c r="G82" s="314">
        <v>5121</v>
      </c>
      <c r="H82" s="301">
        <f t="shared" si="373"/>
        <v>5141</v>
      </c>
      <c r="I82" s="185">
        <v>2635</v>
      </c>
      <c r="J82" s="314">
        <v>2506</v>
      </c>
      <c r="K82" s="301">
        <f t="shared" si="374"/>
        <v>2816</v>
      </c>
      <c r="L82" s="185">
        <v>1438</v>
      </c>
      <c r="M82" s="314">
        <v>1378</v>
      </c>
      <c r="N82" s="301">
        <f t="shared" si="375"/>
        <v>3123</v>
      </c>
      <c r="O82" s="185">
        <v>1497</v>
      </c>
      <c r="P82" s="309">
        <v>1626</v>
      </c>
      <c r="Q82" s="301">
        <f t="shared" si="376"/>
        <v>5882</v>
      </c>
      <c r="R82" s="185">
        <v>3028</v>
      </c>
      <c r="S82" s="314">
        <v>2854</v>
      </c>
      <c r="T82" s="301">
        <f t="shared" si="377"/>
        <v>2185</v>
      </c>
      <c r="U82" s="185">
        <v>1066</v>
      </c>
      <c r="V82" s="314">
        <v>1119</v>
      </c>
      <c r="W82" s="301">
        <f t="shared" si="378"/>
        <v>2363</v>
      </c>
      <c r="X82" s="185">
        <v>1164</v>
      </c>
      <c r="Y82" s="314">
        <v>1199</v>
      </c>
      <c r="Z82" s="301">
        <f t="shared" si="379"/>
        <v>2242</v>
      </c>
      <c r="AA82" s="185">
        <v>1087</v>
      </c>
      <c r="AB82" s="314">
        <v>1155</v>
      </c>
      <c r="AC82" s="301">
        <f t="shared" si="380"/>
        <v>1637</v>
      </c>
      <c r="AD82" s="185">
        <v>820</v>
      </c>
      <c r="AE82" s="314">
        <v>817</v>
      </c>
      <c r="AF82" s="301">
        <f t="shared" si="381"/>
        <v>4690</v>
      </c>
      <c r="AG82" s="185">
        <v>2321</v>
      </c>
      <c r="AH82" s="314">
        <v>2369</v>
      </c>
      <c r="AI82" s="301">
        <f t="shared" si="382"/>
        <v>635</v>
      </c>
      <c r="AJ82" s="185">
        <v>337</v>
      </c>
      <c r="AK82" s="314">
        <v>298</v>
      </c>
      <c r="AL82" s="301">
        <f t="shared" si="383"/>
        <v>1325</v>
      </c>
      <c r="AM82" s="185">
        <v>655</v>
      </c>
      <c r="AN82" s="314">
        <v>670</v>
      </c>
      <c r="AO82" s="301">
        <f t="shared" si="384"/>
        <v>661</v>
      </c>
      <c r="AP82" s="185">
        <v>328</v>
      </c>
      <c r="AQ82" s="309">
        <v>333</v>
      </c>
      <c r="AR82" s="304">
        <f t="shared" si="385"/>
        <v>420</v>
      </c>
      <c r="AS82" s="185">
        <v>227</v>
      </c>
      <c r="AT82" s="314">
        <v>193</v>
      </c>
      <c r="AU82" s="301">
        <f t="shared" si="386"/>
        <v>844</v>
      </c>
      <c r="AV82" s="185">
        <v>393</v>
      </c>
      <c r="AW82" s="309">
        <v>451</v>
      </c>
      <c r="AX82" s="304">
        <f t="shared" si="387"/>
        <v>1164</v>
      </c>
      <c r="AY82" s="185">
        <v>590</v>
      </c>
      <c r="AZ82" s="314">
        <v>574</v>
      </c>
      <c r="BA82" s="301">
        <f t="shared" si="388"/>
        <v>811</v>
      </c>
      <c r="BB82" s="185">
        <v>431</v>
      </c>
      <c r="BC82" s="309">
        <v>380</v>
      </c>
      <c r="BD82" s="304">
        <f t="shared" si="389"/>
        <v>1233</v>
      </c>
      <c r="BE82" s="185">
        <v>645</v>
      </c>
      <c r="BF82" s="314">
        <v>588</v>
      </c>
      <c r="BG82" s="301">
        <f t="shared" si="390"/>
        <v>1827</v>
      </c>
      <c r="BH82" s="185">
        <v>950</v>
      </c>
      <c r="BI82" s="309">
        <v>877</v>
      </c>
      <c r="BJ82" s="304">
        <f t="shared" si="391"/>
        <v>1081</v>
      </c>
      <c r="BK82" s="185">
        <v>539</v>
      </c>
      <c r="BL82" s="314">
        <v>542</v>
      </c>
      <c r="BM82" s="301">
        <f t="shared" si="392"/>
        <v>875</v>
      </c>
      <c r="BN82" s="185">
        <v>434</v>
      </c>
      <c r="BO82" s="309">
        <v>441</v>
      </c>
      <c r="BP82" s="304">
        <f t="shared" si="393"/>
        <v>1044</v>
      </c>
      <c r="BQ82" s="185">
        <v>496</v>
      </c>
      <c r="BR82" s="314">
        <v>548</v>
      </c>
      <c r="BS82" s="301">
        <f t="shared" si="394"/>
        <v>210</v>
      </c>
      <c r="BT82" s="185">
        <v>111</v>
      </c>
      <c r="BU82" s="309">
        <v>99</v>
      </c>
    </row>
    <row r="83" spans="1:73" s="27" customFormat="1" ht="15" customHeight="1">
      <c r="A83" s="319" t="s">
        <v>65</v>
      </c>
      <c r="B83" s="304">
        <f t="shared" si="370"/>
        <v>44709</v>
      </c>
      <c r="C83" s="342">
        <f t="shared" si="371"/>
        <v>22550</v>
      </c>
      <c r="D83" s="359">
        <f t="shared" si="371"/>
        <v>22159</v>
      </c>
      <c r="E83" s="301">
        <f t="shared" si="372"/>
        <v>8773</v>
      </c>
      <c r="F83" s="185">
        <v>4161</v>
      </c>
      <c r="G83" s="314">
        <v>4612</v>
      </c>
      <c r="H83" s="301">
        <f t="shared" si="373"/>
        <v>4515</v>
      </c>
      <c r="I83" s="185">
        <v>2249</v>
      </c>
      <c r="J83" s="314">
        <v>2266</v>
      </c>
      <c r="K83" s="301">
        <f t="shared" si="374"/>
        <v>2376</v>
      </c>
      <c r="L83" s="185">
        <v>1190</v>
      </c>
      <c r="M83" s="314">
        <v>1186</v>
      </c>
      <c r="N83" s="301">
        <f t="shared" si="375"/>
        <v>2645</v>
      </c>
      <c r="O83" s="185">
        <v>1327</v>
      </c>
      <c r="P83" s="309">
        <v>1318</v>
      </c>
      <c r="Q83" s="301">
        <f t="shared" si="376"/>
        <v>4648</v>
      </c>
      <c r="R83" s="185">
        <v>2425</v>
      </c>
      <c r="S83" s="314">
        <v>2223</v>
      </c>
      <c r="T83" s="301">
        <f t="shared" si="377"/>
        <v>1846</v>
      </c>
      <c r="U83" s="185">
        <v>922</v>
      </c>
      <c r="V83" s="314">
        <v>924</v>
      </c>
      <c r="W83" s="301">
        <f t="shared" si="378"/>
        <v>2043</v>
      </c>
      <c r="X83" s="185">
        <v>1094</v>
      </c>
      <c r="Y83" s="314">
        <v>949</v>
      </c>
      <c r="Z83" s="301">
        <f t="shared" si="379"/>
        <v>1997</v>
      </c>
      <c r="AA83" s="185">
        <v>983</v>
      </c>
      <c r="AB83" s="314">
        <v>1014</v>
      </c>
      <c r="AC83" s="301">
        <f t="shared" si="380"/>
        <v>1439</v>
      </c>
      <c r="AD83" s="185">
        <v>724</v>
      </c>
      <c r="AE83" s="314">
        <v>715</v>
      </c>
      <c r="AF83" s="301">
        <f t="shared" si="381"/>
        <v>3929</v>
      </c>
      <c r="AG83" s="185">
        <v>1966</v>
      </c>
      <c r="AH83" s="314">
        <v>1963</v>
      </c>
      <c r="AI83" s="301">
        <f t="shared" si="382"/>
        <v>586</v>
      </c>
      <c r="AJ83" s="185">
        <v>317</v>
      </c>
      <c r="AK83" s="314">
        <v>269</v>
      </c>
      <c r="AL83" s="301">
        <f t="shared" si="383"/>
        <v>1239</v>
      </c>
      <c r="AM83" s="185">
        <v>636</v>
      </c>
      <c r="AN83" s="314">
        <v>603</v>
      </c>
      <c r="AO83" s="301">
        <f t="shared" si="384"/>
        <v>574</v>
      </c>
      <c r="AP83" s="185">
        <v>289</v>
      </c>
      <c r="AQ83" s="309">
        <v>285</v>
      </c>
      <c r="AR83" s="304">
        <f t="shared" si="385"/>
        <v>340</v>
      </c>
      <c r="AS83" s="185">
        <v>178</v>
      </c>
      <c r="AT83" s="314">
        <v>162</v>
      </c>
      <c r="AU83" s="301">
        <f t="shared" si="386"/>
        <v>752</v>
      </c>
      <c r="AV83" s="185">
        <v>370</v>
      </c>
      <c r="AW83" s="309">
        <v>382</v>
      </c>
      <c r="AX83" s="304">
        <f t="shared" si="387"/>
        <v>1053</v>
      </c>
      <c r="AY83" s="185">
        <v>540</v>
      </c>
      <c r="AZ83" s="314">
        <v>513</v>
      </c>
      <c r="BA83" s="301">
        <f t="shared" si="388"/>
        <v>657</v>
      </c>
      <c r="BB83" s="185">
        <v>358</v>
      </c>
      <c r="BC83" s="309">
        <v>299</v>
      </c>
      <c r="BD83" s="304">
        <f t="shared" si="389"/>
        <v>1018</v>
      </c>
      <c r="BE83" s="185">
        <v>556</v>
      </c>
      <c r="BF83" s="314">
        <v>462</v>
      </c>
      <c r="BG83" s="301">
        <f t="shared" si="390"/>
        <v>1517</v>
      </c>
      <c r="BH83" s="185">
        <v>822</v>
      </c>
      <c r="BI83" s="309">
        <v>695</v>
      </c>
      <c r="BJ83" s="304">
        <f t="shared" si="391"/>
        <v>981</v>
      </c>
      <c r="BK83" s="185">
        <v>527</v>
      </c>
      <c r="BL83" s="314">
        <v>454</v>
      </c>
      <c r="BM83" s="301">
        <f t="shared" si="392"/>
        <v>719</v>
      </c>
      <c r="BN83" s="185">
        <v>395</v>
      </c>
      <c r="BO83" s="309">
        <v>324</v>
      </c>
      <c r="BP83" s="304">
        <f t="shared" si="393"/>
        <v>826</v>
      </c>
      <c r="BQ83" s="185">
        <v>403</v>
      </c>
      <c r="BR83" s="314">
        <v>423</v>
      </c>
      <c r="BS83" s="301">
        <f t="shared" si="394"/>
        <v>236</v>
      </c>
      <c r="BT83" s="185">
        <v>118</v>
      </c>
      <c r="BU83" s="309">
        <v>118</v>
      </c>
    </row>
    <row r="84" spans="1:73" s="27" customFormat="1" ht="15" customHeight="1">
      <c r="A84" s="319" t="s">
        <v>66</v>
      </c>
      <c r="B84" s="304">
        <f t="shared" si="370"/>
        <v>43751</v>
      </c>
      <c r="C84" s="342">
        <f t="shared" si="371"/>
        <v>22365</v>
      </c>
      <c r="D84" s="359">
        <f t="shared" si="371"/>
        <v>21386</v>
      </c>
      <c r="E84" s="301">
        <f t="shared" si="372"/>
        <v>8400</v>
      </c>
      <c r="F84" s="185">
        <v>4129</v>
      </c>
      <c r="G84" s="314">
        <v>4271</v>
      </c>
      <c r="H84" s="301">
        <f t="shared" si="373"/>
        <v>4458</v>
      </c>
      <c r="I84" s="185">
        <v>2215</v>
      </c>
      <c r="J84" s="314">
        <v>2243</v>
      </c>
      <c r="K84" s="301">
        <f t="shared" si="374"/>
        <v>2334</v>
      </c>
      <c r="L84" s="185">
        <v>1185</v>
      </c>
      <c r="M84" s="314">
        <v>1149</v>
      </c>
      <c r="N84" s="301">
        <f t="shared" si="375"/>
        <v>2612</v>
      </c>
      <c r="O84" s="185">
        <v>1367</v>
      </c>
      <c r="P84" s="309">
        <v>1245</v>
      </c>
      <c r="Q84" s="301">
        <f t="shared" si="376"/>
        <v>4266</v>
      </c>
      <c r="R84" s="185">
        <v>2192</v>
      </c>
      <c r="S84" s="314">
        <v>2074</v>
      </c>
      <c r="T84" s="301">
        <f t="shared" si="377"/>
        <v>1935</v>
      </c>
      <c r="U84" s="185">
        <v>957</v>
      </c>
      <c r="V84" s="314">
        <v>978</v>
      </c>
      <c r="W84" s="301">
        <f t="shared" si="378"/>
        <v>1913</v>
      </c>
      <c r="X84" s="185">
        <v>1005</v>
      </c>
      <c r="Y84" s="314">
        <v>908</v>
      </c>
      <c r="Z84" s="301">
        <f t="shared" si="379"/>
        <v>1992</v>
      </c>
      <c r="AA84" s="185">
        <v>1051</v>
      </c>
      <c r="AB84" s="314">
        <v>941</v>
      </c>
      <c r="AC84" s="301">
        <f t="shared" si="380"/>
        <v>1511</v>
      </c>
      <c r="AD84" s="185">
        <v>755</v>
      </c>
      <c r="AE84" s="314">
        <v>756</v>
      </c>
      <c r="AF84" s="301">
        <f t="shared" si="381"/>
        <v>3810</v>
      </c>
      <c r="AG84" s="185">
        <v>1894</v>
      </c>
      <c r="AH84" s="314">
        <v>1916</v>
      </c>
      <c r="AI84" s="301">
        <f t="shared" si="382"/>
        <v>540</v>
      </c>
      <c r="AJ84" s="185">
        <v>298</v>
      </c>
      <c r="AK84" s="314">
        <v>242</v>
      </c>
      <c r="AL84" s="301">
        <f t="shared" si="383"/>
        <v>1265</v>
      </c>
      <c r="AM84" s="185">
        <v>661</v>
      </c>
      <c r="AN84" s="314">
        <v>604</v>
      </c>
      <c r="AO84" s="301">
        <f t="shared" si="384"/>
        <v>615</v>
      </c>
      <c r="AP84" s="185">
        <v>318</v>
      </c>
      <c r="AQ84" s="309">
        <v>297</v>
      </c>
      <c r="AR84" s="304">
        <f t="shared" si="385"/>
        <v>358</v>
      </c>
      <c r="AS84" s="185">
        <v>172</v>
      </c>
      <c r="AT84" s="314">
        <v>186</v>
      </c>
      <c r="AU84" s="301">
        <f t="shared" si="386"/>
        <v>789</v>
      </c>
      <c r="AV84" s="185">
        <v>394</v>
      </c>
      <c r="AW84" s="309">
        <v>395</v>
      </c>
      <c r="AX84" s="304">
        <f t="shared" si="387"/>
        <v>967</v>
      </c>
      <c r="AY84" s="185">
        <v>532</v>
      </c>
      <c r="AZ84" s="314">
        <v>435</v>
      </c>
      <c r="BA84" s="301">
        <f t="shared" si="388"/>
        <v>644</v>
      </c>
      <c r="BB84" s="185">
        <v>354</v>
      </c>
      <c r="BC84" s="309">
        <v>290</v>
      </c>
      <c r="BD84" s="304">
        <f t="shared" si="389"/>
        <v>979</v>
      </c>
      <c r="BE84" s="185">
        <v>567</v>
      </c>
      <c r="BF84" s="314">
        <v>412</v>
      </c>
      <c r="BG84" s="301">
        <f t="shared" si="390"/>
        <v>1564</v>
      </c>
      <c r="BH84" s="185">
        <v>851</v>
      </c>
      <c r="BI84" s="309">
        <v>713</v>
      </c>
      <c r="BJ84" s="304">
        <f t="shared" si="391"/>
        <v>1016</v>
      </c>
      <c r="BK84" s="185">
        <v>512</v>
      </c>
      <c r="BL84" s="314">
        <v>504</v>
      </c>
      <c r="BM84" s="301">
        <f t="shared" si="392"/>
        <v>727</v>
      </c>
      <c r="BN84" s="185">
        <v>381</v>
      </c>
      <c r="BO84" s="309">
        <v>346</v>
      </c>
      <c r="BP84" s="304">
        <f t="shared" si="393"/>
        <v>871</v>
      </c>
      <c r="BQ84" s="185">
        <v>469</v>
      </c>
      <c r="BR84" s="314">
        <v>402</v>
      </c>
      <c r="BS84" s="301">
        <f t="shared" si="394"/>
        <v>185</v>
      </c>
      <c r="BT84" s="185">
        <v>106</v>
      </c>
      <c r="BU84" s="309">
        <v>79</v>
      </c>
    </row>
    <row r="85" spans="1:73" s="2" customFormat="1" ht="15" customHeight="1">
      <c r="A85" s="356" t="s">
        <v>16</v>
      </c>
      <c r="B85" s="358">
        <f>IF(SUM(E85,H85,K85,N85,Q85,T85,W85,Z85,AC85,AF85,AI85,AL85,AO85,AR85,AU85,AX85,BA85,BD85,BG85,BJ85,BM85,BP85,BS85)=SUM(B86:B90),SUM(B86:B90),"err")</f>
        <v>192735</v>
      </c>
      <c r="C85" s="358">
        <f>IF(SUM(F85,I85,L85,O85,R85,U85,X85,AA85,AD85,AG85,AJ85,AM85,AP85,AS85,AV85,AY85,BB85,BE85,BH85,BK85,BN85,BQ85,BT85)=SUM(C86:C90),SUM(C86:C90),"err")</f>
        <v>94778</v>
      </c>
      <c r="D85" s="358">
        <f>IF(SUM(G85,J85,M85,P85,S85,V85,Y85,AB85,AE85,AH85,AK85,AN85,AQ85,AT85,AW85,AZ85,BC85,BF85,BI85,BL85,BO85,BR85,BU85)=SUM(D86:D90),SUM(D86:D90),"err")</f>
        <v>97957</v>
      </c>
      <c r="E85" s="365">
        <f>IF(SUM(E86:E90)=SUM(F85:G85),SUM(F85:G85),"ERR!")</f>
        <v>36773</v>
      </c>
      <c r="F85" s="341">
        <f>SUM(F86:F90)</f>
        <v>18155</v>
      </c>
      <c r="G85" s="360">
        <f>SUM(G86:G90)</f>
        <v>18618</v>
      </c>
      <c r="H85" s="365">
        <f>IF(SUM(H86:H90)=SUM(I85:J85),SUM(I85:J85),"ERR!")</f>
        <v>19468</v>
      </c>
      <c r="I85" s="341">
        <f>SUM(I86:I90)</f>
        <v>9476</v>
      </c>
      <c r="J85" s="360">
        <f>SUM(J86:J90)</f>
        <v>9992</v>
      </c>
      <c r="K85" s="365">
        <f>IF(SUM(K86:K90)=SUM(L85:M85),SUM(L85:M85),"ERR!")</f>
        <v>10494</v>
      </c>
      <c r="L85" s="341">
        <f>SUM(L86:L90)</f>
        <v>5042</v>
      </c>
      <c r="M85" s="360">
        <f>SUM(M86:M90)</f>
        <v>5452</v>
      </c>
      <c r="N85" s="365">
        <f>IF(SUM(N86:N90)=SUM(O85:P85),SUM(O85:P85),"ERR!")</f>
        <v>12230</v>
      </c>
      <c r="O85" s="341">
        <f>SUM(O86:O90)</f>
        <v>5777</v>
      </c>
      <c r="P85" s="343">
        <f>SUM(P86:P90)</f>
        <v>6453</v>
      </c>
      <c r="Q85" s="365">
        <f>IF(SUM(Q86:Q90)=SUM(R85:S85),SUM(R85:S85),"ERR!")</f>
        <v>16665</v>
      </c>
      <c r="R85" s="341">
        <f>SUM(R86:R90)</f>
        <v>8428</v>
      </c>
      <c r="S85" s="360">
        <f>SUM(S86:S90)</f>
        <v>8237</v>
      </c>
      <c r="T85" s="365">
        <f>IF(SUM(T86:T90)=SUM(U85:V85),SUM(U85:V85),"ERR!")</f>
        <v>8956</v>
      </c>
      <c r="U85" s="341">
        <f>SUM(U86:U90)</f>
        <v>4233</v>
      </c>
      <c r="V85" s="360">
        <f>SUM(V86:V90)</f>
        <v>4723</v>
      </c>
      <c r="W85" s="365">
        <f>IF(SUM(W86:W90)=SUM(X85:Y85),SUM(X85:Y85),"ERR!")</f>
        <v>9030</v>
      </c>
      <c r="X85" s="341">
        <f>SUM(X86:X90)</f>
        <v>4484</v>
      </c>
      <c r="Y85" s="360">
        <f>SUM(Y86:Y90)</f>
        <v>4546</v>
      </c>
      <c r="Z85" s="365">
        <f>IF(SUM(Z86:Z90)=SUM(AA85:AB85),SUM(AA85:AB85),"ERR!")</f>
        <v>8771</v>
      </c>
      <c r="AA85" s="341">
        <f>SUM(AA86:AA90)</f>
        <v>4240</v>
      </c>
      <c r="AB85" s="360">
        <f>SUM(AB86:AB90)</f>
        <v>4531</v>
      </c>
      <c r="AC85" s="365">
        <f>IF(SUM(AC86:AC90)=SUM(AD85:AE85),SUM(AD85:AE85),"ERR!")</f>
        <v>6576</v>
      </c>
      <c r="AD85" s="341">
        <f>SUM(AD86:AD90)</f>
        <v>3146</v>
      </c>
      <c r="AE85" s="360">
        <f>SUM(AE86:AE90)</f>
        <v>3430</v>
      </c>
      <c r="AF85" s="365">
        <f>IF(SUM(AF86:AF90)=SUM(AG85:AH85),SUM(AG85:AH85),"ERR!")</f>
        <v>16103</v>
      </c>
      <c r="AG85" s="341">
        <f>SUM(AG86:AG90)</f>
        <v>7747</v>
      </c>
      <c r="AH85" s="360">
        <f>SUM(AH86:AH90)</f>
        <v>8356</v>
      </c>
      <c r="AI85" s="365">
        <f>IF(SUM(AI86:AI90)=SUM(AJ85:AK85),SUM(AJ85:AK85),"ERR!")</f>
        <v>2694</v>
      </c>
      <c r="AJ85" s="341">
        <f>SUM(AJ86:AJ90)</f>
        <v>1425</v>
      </c>
      <c r="AK85" s="360">
        <f>SUM(AK86:AK90)</f>
        <v>1269</v>
      </c>
      <c r="AL85" s="365">
        <f>IF(SUM(AL86:AL90)=SUM(AM85:AN85),SUM(AM85:AN85),"ERR!")</f>
        <v>5862</v>
      </c>
      <c r="AM85" s="341">
        <f>SUM(AM86:AM90)</f>
        <v>2934</v>
      </c>
      <c r="AN85" s="360">
        <f>SUM(AN86:AN90)</f>
        <v>2928</v>
      </c>
      <c r="AO85" s="365">
        <f>IF(SUM(AO86:AO90)=SUM(AP85:AQ85),SUM(AP85:AQ85),"ERR!")</f>
        <v>2645</v>
      </c>
      <c r="AP85" s="341">
        <f>SUM(AP86:AP90)</f>
        <v>1308</v>
      </c>
      <c r="AQ85" s="343">
        <f>SUM(AQ86:AQ90)</f>
        <v>1337</v>
      </c>
      <c r="AR85" s="353">
        <f>IF(SUM(AR86:AR90)=SUM(AS85:AT85),SUM(AS85:AT85),"ERR!")</f>
        <v>1690</v>
      </c>
      <c r="AS85" s="341">
        <f>SUM(AS86:AS90)</f>
        <v>846</v>
      </c>
      <c r="AT85" s="360">
        <f>SUM(AT86:AT90)</f>
        <v>844</v>
      </c>
      <c r="AU85" s="365">
        <f>IF(SUM(AU86:AU90)=SUM(AV85:AW85),SUM(AV85:AW85),"ERR!")</f>
        <v>3593</v>
      </c>
      <c r="AV85" s="341">
        <f>SUM(AV86:AV90)</f>
        <v>1701</v>
      </c>
      <c r="AW85" s="343">
        <f>SUM(AW86:AW90)</f>
        <v>1892</v>
      </c>
      <c r="AX85" s="353">
        <f>IF(SUM(AX86:AX90)=SUM(AY85:AZ85),SUM(AY85:AZ85),"ERR!")</f>
        <v>4697</v>
      </c>
      <c r="AY85" s="341">
        <f>SUM(AY86:AY90)</f>
        <v>2366</v>
      </c>
      <c r="AZ85" s="360">
        <f>SUM(AZ86:AZ90)</f>
        <v>2331</v>
      </c>
      <c r="BA85" s="365">
        <f>IF(SUM(BA86:BA90)=SUM(BB85:BC85),SUM(BB85:BC85),"ERR!")</f>
        <v>3019</v>
      </c>
      <c r="BB85" s="341">
        <f>SUM(BB86:BB90)</f>
        <v>1596</v>
      </c>
      <c r="BC85" s="343">
        <f>SUM(BC86:BC90)</f>
        <v>1423</v>
      </c>
      <c r="BD85" s="353">
        <f>IF(SUM(BD86:BD90)=SUM(BE85:BF85),SUM(BE85:BF85),"ERR!")</f>
        <v>4408</v>
      </c>
      <c r="BE85" s="349">
        <f t="shared" ref="BE85:BF85" si="395">SUM(BE86:BE90)</f>
        <v>2293</v>
      </c>
      <c r="BF85" s="362">
        <f t="shared" si="395"/>
        <v>2115</v>
      </c>
      <c r="BG85" s="365">
        <f>IF(SUM(BG86:BG90)=SUM(BH85:BI85),SUM(BH85:BI85),"ERR!")</f>
        <v>6325</v>
      </c>
      <c r="BH85" s="349">
        <f t="shared" ref="BH85:BI85" si="396">SUM(BH86:BH90)</f>
        <v>3171</v>
      </c>
      <c r="BI85" s="350">
        <f t="shared" si="396"/>
        <v>3154</v>
      </c>
      <c r="BJ85" s="353">
        <f>IF(SUM(BJ86:BJ90)=SUM(BK85:BL85),SUM(BK85:BL85),"ERR!")</f>
        <v>4703</v>
      </c>
      <c r="BK85" s="349">
        <f t="shared" ref="BK85:BL85" si="397">SUM(BK86:BK90)</f>
        <v>2308</v>
      </c>
      <c r="BL85" s="362">
        <f t="shared" si="397"/>
        <v>2395</v>
      </c>
      <c r="BM85" s="365">
        <f>IF(SUM(BM86:BM90)=SUM(BN85:BO85),SUM(BN85:BO85),"ERR!")</f>
        <v>3289</v>
      </c>
      <c r="BN85" s="349">
        <f t="shared" ref="BN85:BO85" si="398">SUM(BN86:BN90)</f>
        <v>1742</v>
      </c>
      <c r="BO85" s="350">
        <f t="shared" si="398"/>
        <v>1547</v>
      </c>
      <c r="BP85" s="353">
        <f>IF(SUM(BP86:BP90)=SUM(BQ85:BR85),SUM(BQ85:BR85),"ERR!")</f>
        <v>3973</v>
      </c>
      <c r="BQ85" s="349">
        <f t="shared" ref="BQ85:BR85" si="399">SUM(BQ86:BQ90)</f>
        <v>1951</v>
      </c>
      <c r="BR85" s="362">
        <f t="shared" si="399"/>
        <v>2022</v>
      </c>
      <c r="BS85" s="365">
        <f>IF(SUM(BS86:BS90)=SUM(BT85:BU85),SUM(BT85:BU85),"ERR!")</f>
        <v>771</v>
      </c>
      <c r="BT85" s="349">
        <f t="shared" ref="BT85:BU85" si="400">SUM(BT86:BT90)</f>
        <v>409</v>
      </c>
      <c r="BU85" s="350">
        <f t="shared" si="400"/>
        <v>362</v>
      </c>
    </row>
    <row r="86" spans="1:73" s="27" customFormat="1" ht="15" customHeight="1">
      <c r="A86" s="319" t="s">
        <v>108</v>
      </c>
      <c r="B86" s="304">
        <f>SUM(C86:D86)</f>
        <v>42776</v>
      </c>
      <c r="C86" s="342">
        <f>SUM(F86,I86,L86,O86,R86,U86,X86,AA86,AD86,AG86,AJ86,AM86,AP86,AS86,AV86,AY86,BB86,BE86,BH86,BK86,BN86,BQ86,BT86)</f>
        <v>21581</v>
      </c>
      <c r="D86" s="359">
        <f>SUM(G86,J86,M86,P86,S86,V86,Y86,AB86,AE86,AH86,AK86,AN86,AQ86,AT86,AW86,AZ86,BC86,BF86,BI86,BL86,BO86,BR86,BU86)</f>
        <v>21195</v>
      </c>
      <c r="E86" s="301">
        <f>SUM(F86:G86)</f>
        <v>8245</v>
      </c>
      <c r="F86" s="185">
        <v>4029</v>
      </c>
      <c r="G86" s="314">
        <v>4216</v>
      </c>
      <c r="H86" s="301">
        <f>SUM(I86:J86)</f>
        <v>4214</v>
      </c>
      <c r="I86" s="185">
        <v>2085</v>
      </c>
      <c r="J86" s="314">
        <v>2129</v>
      </c>
      <c r="K86" s="301">
        <f>SUM(L86:M86)</f>
        <v>2348</v>
      </c>
      <c r="L86" s="185">
        <v>1143</v>
      </c>
      <c r="M86" s="314">
        <v>1205</v>
      </c>
      <c r="N86" s="301">
        <f>SUM(O86:P86)</f>
        <v>2767</v>
      </c>
      <c r="O86" s="185">
        <v>1376</v>
      </c>
      <c r="P86" s="309">
        <v>1391</v>
      </c>
      <c r="Q86" s="301">
        <f>SUM(R86:S86)</f>
        <v>3963</v>
      </c>
      <c r="R86" s="185">
        <v>2092</v>
      </c>
      <c r="S86" s="314">
        <v>1871</v>
      </c>
      <c r="T86" s="301">
        <f>SUM(U86:V86)</f>
        <v>1964</v>
      </c>
      <c r="U86" s="185">
        <v>956</v>
      </c>
      <c r="V86" s="314">
        <v>1008</v>
      </c>
      <c r="W86" s="301">
        <f>SUM(X86:Y86)</f>
        <v>1974</v>
      </c>
      <c r="X86" s="185">
        <v>1027</v>
      </c>
      <c r="Y86" s="314">
        <v>947</v>
      </c>
      <c r="Z86" s="301">
        <f>SUM(AA86:AB86)</f>
        <v>1878</v>
      </c>
      <c r="AA86" s="185">
        <v>931</v>
      </c>
      <c r="AB86" s="314">
        <v>947</v>
      </c>
      <c r="AC86" s="301">
        <f>SUM(AD86:AE86)</f>
        <v>1423</v>
      </c>
      <c r="AD86" s="185">
        <v>680</v>
      </c>
      <c r="AE86" s="314">
        <v>743</v>
      </c>
      <c r="AF86" s="301">
        <f>SUM(AG86:AH86)</f>
        <v>3601</v>
      </c>
      <c r="AG86" s="185">
        <v>1792</v>
      </c>
      <c r="AH86" s="314">
        <v>1809</v>
      </c>
      <c r="AI86" s="301">
        <f>SUM(AJ86:AK86)</f>
        <v>634</v>
      </c>
      <c r="AJ86" s="185">
        <v>357</v>
      </c>
      <c r="AK86" s="314">
        <v>277</v>
      </c>
      <c r="AL86" s="301">
        <f>SUM(AM86:AN86)</f>
        <v>1226</v>
      </c>
      <c r="AM86" s="185">
        <v>653</v>
      </c>
      <c r="AN86" s="314">
        <v>573</v>
      </c>
      <c r="AO86" s="301">
        <f>SUM(AP86:AQ86)</f>
        <v>563</v>
      </c>
      <c r="AP86" s="185">
        <v>279</v>
      </c>
      <c r="AQ86" s="309">
        <v>284</v>
      </c>
      <c r="AR86" s="304">
        <f>SUM(AS86:AT86)</f>
        <v>364</v>
      </c>
      <c r="AS86" s="185">
        <v>174</v>
      </c>
      <c r="AT86" s="314">
        <v>190</v>
      </c>
      <c r="AU86" s="301">
        <f>SUM(AV86:AW86)</f>
        <v>729</v>
      </c>
      <c r="AV86" s="185">
        <v>349</v>
      </c>
      <c r="AW86" s="309">
        <v>380</v>
      </c>
      <c r="AX86" s="304">
        <f>SUM(AY86:AZ86)</f>
        <v>944</v>
      </c>
      <c r="AY86" s="185">
        <v>512</v>
      </c>
      <c r="AZ86" s="314">
        <v>432</v>
      </c>
      <c r="BA86" s="301">
        <f>SUM(BB86:BC86)</f>
        <v>672</v>
      </c>
      <c r="BB86" s="185">
        <v>366</v>
      </c>
      <c r="BC86" s="309">
        <v>306</v>
      </c>
      <c r="BD86" s="304">
        <f>SUM(BE86:BF86)</f>
        <v>955</v>
      </c>
      <c r="BE86" s="185">
        <v>520</v>
      </c>
      <c r="BF86" s="314">
        <v>435</v>
      </c>
      <c r="BG86" s="301">
        <f>SUM(BH86:BI86)</f>
        <v>1510</v>
      </c>
      <c r="BH86" s="185">
        <v>794</v>
      </c>
      <c r="BI86" s="309">
        <v>716</v>
      </c>
      <c r="BJ86" s="304">
        <f>SUM(BK86:BL86)</f>
        <v>988</v>
      </c>
      <c r="BK86" s="185">
        <v>509</v>
      </c>
      <c r="BL86" s="314">
        <v>479</v>
      </c>
      <c r="BM86" s="301">
        <f>SUM(BN86:BO86)</f>
        <v>701</v>
      </c>
      <c r="BN86" s="185">
        <v>391</v>
      </c>
      <c r="BO86" s="309">
        <v>310</v>
      </c>
      <c r="BP86" s="304">
        <f>SUM(BQ86:BR86)</f>
        <v>932</v>
      </c>
      <c r="BQ86" s="185">
        <v>468</v>
      </c>
      <c r="BR86" s="314">
        <v>464</v>
      </c>
      <c r="BS86" s="301">
        <f>SUM(BT86:BU86)</f>
        <v>181</v>
      </c>
      <c r="BT86" s="185">
        <v>98</v>
      </c>
      <c r="BU86" s="309">
        <v>83</v>
      </c>
    </row>
    <row r="87" spans="1:73" s="27" customFormat="1" ht="15" customHeight="1">
      <c r="A87" s="319" t="s">
        <v>67</v>
      </c>
      <c r="B87" s="304">
        <f t="shared" ref="B87:B90" si="401">SUM(C87:D87)</f>
        <v>40360</v>
      </c>
      <c r="C87" s="342">
        <f t="shared" ref="C87:D90" si="402">SUM(F87,I87,L87,O87,R87,U87,X87,AA87,AD87,AG87,AJ87,AM87,AP87,AS87,AV87,AY87,BB87,BE87,BH87,BK87,BN87,BQ87,BT87)</f>
        <v>20004</v>
      </c>
      <c r="D87" s="359">
        <f>SUM(G87,J87,M87,P87,S87,V87,Y87,AB87,AE87,AH87,AK87,AN87,AQ87,AT87,AW87,AZ87,BC87,BF87,BI87,BL87,BO87,BR87,BU87)</f>
        <v>20356</v>
      </c>
      <c r="E87" s="301">
        <f t="shared" ref="E87:E90" si="403">SUM(F87:G87)</f>
        <v>7843</v>
      </c>
      <c r="F87" s="185">
        <v>3860</v>
      </c>
      <c r="G87" s="314">
        <v>3983</v>
      </c>
      <c r="H87" s="301">
        <f t="shared" ref="H87:H90" si="404">SUM(I87:J87)</f>
        <v>4211</v>
      </c>
      <c r="I87" s="185">
        <v>2068</v>
      </c>
      <c r="J87" s="314">
        <v>2143</v>
      </c>
      <c r="K87" s="301">
        <f t="shared" ref="K87:K90" si="405">SUM(L87:M87)</f>
        <v>2149</v>
      </c>
      <c r="L87" s="185">
        <v>1041</v>
      </c>
      <c r="M87" s="314">
        <v>1108</v>
      </c>
      <c r="N87" s="301">
        <f t="shared" ref="N87:N90" si="406">SUM(O87:P87)</f>
        <v>2400</v>
      </c>
      <c r="O87" s="185">
        <v>1179</v>
      </c>
      <c r="P87" s="309">
        <v>1221</v>
      </c>
      <c r="Q87" s="301">
        <f t="shared" ref="Q87:Q90" si="407">SUM(R87:S87)</f>
        <v>3625</v>
      </c>
      <c r="R87" s="185">
        <v>1861</v>
      </c>
      <c r="S87" s="314">
        <v>1764</v>
      </c>
      <c r="T87" s="301">
        <f t="shared" ref="T87:T90" si="408">SUM(U87:V87)</f>
        <v>1736</v>
      </c>
      <c r="U87" s="185">
        <v>823</v>
      </c>
      <c r="V87" s="314">
        <v>913</v>
      </c>
      <c r="W87" s="301">
        <f t="shared" ref="W87:W90" si="409">SUM(X87:Y87)</f>
        <v>1947</v>
      </c>
      <c r="X87" s="185">
        <v>979</v>
      </c>
      <c r="Y87" s="314">
        <v>968</v>
      </c>
      <c r="Z87" s="301">
        <f t="shared" ref="Z87:Z90" si="410">SUM(AA87:AB87)</f>
        <v>1841</v>
      </c>
      <c r="AA87" s="185">
        <v>919</v>
      </c>
      <c r="AB87" s="314">
        <v>922</v>
      </c>
      <c r="AC87" s="301">
        <f t="shared" ref="AC87:AC90" si="411">SUM(AD87:AE87)</f>
        <v>1393</v>
      </c>
      <c r="AD87" s="185">
        <v>701</v>
      </c>
      <c r="AE87" s="314">
        <v>692</v>
      </c>
      <c r="AF87" s="301">
        <f t="shared" ref="AF87:AF90" si="412">SUM(AG87:AH87)</f>
        <v>3398</v>
      </c>
      <c r="AG87" s="185">
        <v>1640</v>
      </c>
      <c r="AH87" s="314">
        <v>1758</v>
      </c>
      <c r="AI87" s="301">
        <f t="shared" ref="AI87:AI90" si="413">SUM(AJ87:AK87)</f>
        <v>552</v>
      </c>
      <c r="AJ87" s="185">
        <v>290</v>
      </c>
      <c r="AK87" s="314">
        <v>262</v>
      </c>
      <c r="AL87" s="301">
        <f t="shared" ref="AL87:AL90" si="414">SUM(AM87:AN87)</f>
        <v>1210</v>
      </c>
      <c r="AM87" s="185">
        <v>597</v>
      </c>
      <c r="AN87" s="314">
        <v>613</v>
      </c>
      <c r="AO87" s="301">
        <f t="shared" ref="AO87:AO90" si="415">SUM(AP87:AQ87)</f>
        <v>558</v>
      </c>
      <c r="AP87" s="185">
        <v>270</v>
      </c>
      <c r="AQ87" s="309">
        <v>288</v>
      </c>
      <c r="AR87" s="304">
        <f t="shared" ref="AR87:AR90" si="416">SUM(AS87:AT87)</f>
        <v>346</v>
      </c>
      <c r="AS87" s="185">
        <v>180</v>
      </c>
      <c r="AT87" s="314">
        <v>166</v>
      </c>
      <c r="AU87" s="301">
        <f t="shared" ref="AU87:AU90" si="417">SUM(AV87:AW87)</f>
        <v>741</v>
      </c>
      <c r="AV87" s="185">
        <v>372</v>
      </c>
      <c r="AW87" s="309">
        <v>369</v>
      </c>
      <c r="AX87" s="304">
        <f t="shared" ref="AX87:AX90" si="418">SUM(AY87:AZ87)</f>
        <v>957</v>
      </c>
      <c r="AY87" s="185">
        <v>458</v>
      </c>
      <c r="AZ87" s="314">
        <v>499</v>
      </c>
      <c r="BA87" s="301">
        <f t="shared" ref="BA87:BA90" si="419">SUM(BB87:BC87)</f>
        <v>594</v>
      </c>
      <c r="BB87" s="185">
        <v>311</v>
      </c>
      <c r="BC87" s="309">
        <v>283</v>
      </c>
      <c r="BD87" s="304">
        <f t="shared" ref="BD87:BD90" si="420">SUM(BE87:BF87)</f>
        <v>884</v>
      </c>
      <c r="BE87" s="185">
        <v>467</v>
      </c>
      <c r="BF87" s="314">
        <v>417</v>
      </c>
      <c r="BG87" s="301">
        <f t="shared" ref="BG87:BG90" si="421">SUM(BH87:BI87)</f>
        <v>1290</v>
      </c>
      <c r="BH87" s="185">
        <v>639</v>
      </c>
      <c r="BI87" s="309">
        <v>651</v>
      </c>
      <c r="BJ87" s="304">
        <f t="shared" ref="BJ87:BJ90" si="422">SUM(BK87:BL87)</f>
        <v>984</v>
      </c>
      <c r="BK87" s="185">
        <v>480</v>
      </c>
      <c r="BL87" s="314">
        <v>504</v>
      </c>
      <c r="BM87" s="301">
        <f t="shared" ref="BM87:BM90" si="423">SUM(BN87:BO87)</f>
        <v>729</v>
      </c>
      <c r="BN87" s="185">
        <v>397</v>
      </c>
      <c r="BO87" s="309">
        <v>332</v>
      </c>
      <c r="BP87" s="304">
        <f t="shared" ref="BP87:BP90" si="424">SUM(BQ87:BR87)</f>
        <v>808</v>
      </c>
      <c r="BQ87" s="185">
        <v>378</v>
      </c>
      <c r="BR87" s="314">
        <v>430</v>
      </c>
      <c r="BS87" s="301">
        <f t="shared" ref="BS87:BS90" si="425">SUM(BT87:BU87)</f>
        <v>164</v>
      </c>
      <c r="BT87" s="185">
        <v>94</v>
      </c>
      <c r="BU87" s="309">
        <v>70</v>
      </c>
    </row>
    <row r="88" spans="1:73" s="27" customFormat="1" ht="15" customHeight="1">
      <c r="A88" s="319" t="s">
        <v>68</v>
      </c>
      <c r="B88" s="304">
        <f t="shared" si="401"/>
        <v>40037</v>
      </c>
      <c r="C88" s="342">
        <f t="shared" si="402"/>
        <v>19749</v>
      </c>
      <c r="D88" s="359">
        <f t="shared" si="402"/>
        <v>20288</v>
      </c>
      <c r="E88" s="301">
        <f t="shared" si="403"/>
        <v>7822</v>
      </c>
      <c r="F88" s="185">
        <v>3911</v>
      </c>
      <c r="G88" s="314">
        <v>3911</v>
      </c>
      <c r="H88" s="301">
        <f t="shared" si="404"/>
        <v>4084</v>
      </c>
      <c r="I88" s="185">
        <v>2016</v>
      </c>
      <c r="J88" s="314">
        <v>2068</v>
      </c>
      <c r="K88" s="301">
        <f t="shared" si="405"/>
        <v>2155</v>
      </c>
      <c r="L88" s="185">
        <v>1039</v>
      </c>
      <c r="M88" s="314">
        <v>1116</v>
      </c>
      <c r="N88" s="301">
        <f t="shared" si="406"/>
        <v>2483</v>
      </c>
      <c r="O88" s="185">
        <v>1176</v>
      </c>
      <c r="P88" s="309">
        <v>1307</v>
      </c>
      <c r="Q88" s="301">
        <f t="shared" si="407"/>
        <v>3325</v>
      </c>
      <c r="R88" s="185">
        <v>1655</v>
      </c>
      <c r="S88" s="314">
        <v>1670</v>
      </c>
      <c r="T88" s="301">
        <f t="shared" si="408"/>
        <v>1892</v>
      </c>
      <c r="U88" s="185">
        <v>928</v>
      </c>
      <c r="V88" s="314">
        <v>964</v>
      </c>
      <c r="W88" s="301">
        <f t="shared" si="409"/>
        <v>1826</v>
      </c>
      <c r="X88" s="185">
        <v>935</v>
      </c>
      <c r="Y88" s="314">
        <v>891</v>
      </c>
      <c r="Z88" s="301">
        <f t="shared" si="410"/>
        <v>1811</v>
      </c>
      <c r="AA88" s="185">
        <v>855</v>
      </c>
      <c r="AB88" s="314">
        <v>956</v>
      </c>
      <c r="AC88" s="301">
        <f t="shared" si="411"/>
        <v>1344</v>
      </c>
      <c r="AD88" s="185">
        <v>641</v>
      </c>
      <c r="AE88" s="314">
        <v>703</v>
      </c>
      <c r="AF88" s="301">
        <f t="shared" si="412"/>
        <v>3346</v>
      </c>
      <c r="AG88" s="185">
        <v>1617</v>
      </c>
      <c r="AH88" s="314">
        <v>1729</v>
      </c>
      <c r="AI88" s="301">
        <f t="shared" si="413"/>
        <v>530</v>
      </c>
      <c r="AJ88" s="185">
        <v>284</v>
      </c>
      <c r="AK88" s="314">
        <v>246</v>
      </c>
      <c r="AL88" s="301">
        <f t="shared" si="414"/>
        <v>1198</v>
      </c>
      <c r="AM88" s="185">
        <v>594</v>
      </c>
      <c r="AN88" s="314">
        <v>604</v>
      </c>
      <c r="AO88" s="301">
        <f t="shared" si="415"/>
        <v>529</v>
      </c>
      <c r="AP88" s="185">
        <v>274</v>
      </c>
      <c r="AQ88" s="309">
        <v>255</v>
      </c>
      <c r="AR88" s="304">
        <f t="shared" si="416"/>
        <v>359</v>
      </c>
      <c r="AS88" s="185">
        <v>191</v>
      </c>
      <c r="AT88" s="314">
        <v>168</v>
      </c>
      <c r="AU88" s="301">
        <f t="shared" si="417"/>
        <v>766</v>
      </c>
      <c r="AV88" s="185">
        <v>356</v>
      </c>
      <c r="AW88" s="309">
        <v>410</v>
      </c>
      <c r="AX88" s="304">
        <f t="shared" si="418"/>
        <v>1009</v>
      </c>
      <c r="AY88" s="185">
        <v>507</v>
      </c>
      <c r="AZ88" s="314">
        <v>502</v>
      </c>
      <c r="BA88" s="301">
        <f t="shared" si="419"/>
        <v>626</v>
      </c>
      <c r="BB88" s="185">
        <v>321</v>
      </c>
      <c r="BC88" s="309">
        <v>305</v>
      </c>
      <c r="BD88" s="304">
        <f t="shared" si="420"/>
        <v>900</v>
      </c>
      <c r="BE88" s="185">
        <v>454</v>
      </c>
      <c r="BF88" s="314">
        <v>446</v>
      </c>
      <c r="BG88" s="301">
        <f t="shared" si="421"/>
        <v>1340</v>
      </c>
      <c r="BH88" s="185">
        <v>662</v>
      </c>
      <c r="BI88" s="309">
        <v>678</v>
      </c>
      <c r="BJ88" s="304">
        <f t="shared" si="422"/>
        <v>995</v>
      </c>
      <c r="BK88" s="185">
        <v>468</v>
      </c>
      <c r="BL88" s="314">
        <v>527</v>
      </c>
      <c r="BM88" s="301">
        <f t="shared" si="423"/>
        <v>705</v>
      </c>
      <c r="BN88" s="185">
        <v>368</v>
      </c>
      <c r="BO88" s="309">
        <v>337</v>
      </c>
      <c r="BP88" s="304">
        <f t="shared" si="424"/>
        <v>835</v>
      </c>
      <c r="BQ88" s="185">
        <v>420</v>
      </c>
      <c r="BR88" s="314">
        <v>415</v>
      </c>
      <c r="BS88" s="301">
        <f t="shared" si="425"/>
        <v>157</v>
      </c>
      <c r="BT88" s="185">
        <v>77</v>
      </c>
      <c r="BU88" s="309">
        <v>80</v>
      </c>
    </row>
    <row r="89" spans="1:73" s="27" customFormat="1" ht="15" customHeight="1">
      <c r="A89" s="319" t="s">
        <v>69</v>
      </c>
      <c r="B89" s="304">
        <f t="shared" si="401"/>
        <v>33457</v>
      </c>
      <c r="C89" s="342">
        <f t="shared" si="402"/>
        <v>16113</v>
      </c>
      <c r="D89" s="359">
        <f t="shared" si="402"/>
        <v>17344</v>
      </c>
      <c r="E89" s="301">
        <f t="shared" si="403"/>
        <v>6238</v>
      </c>
      <c r="F89" s="185">
        <v>3098</v>
      </c>
      <c r="G89" s="314">
        <v>3140</v>
      </c>
      <c r="H89" s="301">
        <f t="shared" si="404"/>
        <v>3407</v>
      </c>
      <c r="I89" s="185">
        <v>1619</v>
      </c>
      <c r="J89" s="314">
        <v>1788</v>
      </c>
      <c r="K89" s="301">
        <f t="shared" si="405"/>
        <v>1864</v>
      </c>
      <c r="L89" s="185">
        <v>871</v>
      </c>
      <c r="M89" s="314">
        <v>993</v>
      </c>
      <c r="N89" s="301">
        <f t="shared" si="406"/>
        <v>2116</v>
      </c>
      <c r="O89" s="185">
        <v>960</v>
      </c>
      <c r="P89" s="309">
        <v>1156</v>
      </c>
      <c r="Q89" s="301">
        <f t="shared" si="407"/>
        <v>2834</v>
      </c>
      <c r="R89" s="185">
        <v>1379</v>
      </c>
      <c r="S89" s="314">
        <v>1455</v>
      </c>
      <c r="T89" s="301">
        <f t="shared" si="408"/>
        <v>1539</v>
      </c>
      <c r="U89" s="185">
        <v>700</v>
      </c>
      <c r="V89" s="314">
        <v>839</v>
      </c>
      <c r="W89" s="301">
        <f t="shared" si="409"/>
        <v>1560</v>
      </c>
      <c r="X89" s="185">
        <v>724</v>
      </c>
      <c r="Y89" s="314">
        <v>836</v>
      </c>
      <c r="Z89" s="301">
        <f t="shared" si="410"/>
        <v>1513</v>
      </c>
      <c r="AA89" s="185">
        <v>710</v>
      </c>
      <c r="AB89" s="314">
        <v>803</v>
      </c>
      <c r="AC89" s="301">
        <f t="shared" si="411"/>
        <v>1136</v>
      </c>
      <c r="AD89" s="185">
        <v>541</v>
      </c>
      <c r="AE89" s="314">
        <v>595</v>
      </c>
      <c r="AF89" s="301">
        <f t="shared" si="412"/>
        <v>2802</v>
      </c>
      <c r="AG89" s="185">
        <v>1308</v>
      </c>
      <c r="AH89" s="314">
        <v>1494</v>
      </c>
      <c r="AI89" s="301">
        <f t="shared" si="413"/>
        <v>469</v>
      </c>
      <c r="AJ89" s="185">
        <v>240</v>
      </c>
      <c r="AK89" s="314">
        <v>229</v>
      </c>
      <c r="AL89" s="301">
        <f t="shared" si="414"/>
        <v>1086</v>
      </c>
      <c r="AM89" s="185">
        <v>544</v>
      </c>
      <c r="AN89" s="314">
        <v>542</v>
      </c>
      <c r="AO89" s="301">
        <f t="shared" si="415"/>
        <v>479</v>
      </c>
      <c r="AP89" s="185">
        <v>245</v>
      </c>
      <c r="AQ89" s="309">
        <v>234</v>
      </c>
      <c r="AR89" s="304">
        <f t="shared" si="416"/>
        <v>281</v>
      </c>
      <c r="AS89" s="185">
        <v>128</v>
      </c>
      <c r="AT89" s="314">
        <v>153</v>
      </c>
      <c r="AU89" s="301">
        <f t="shared" si="417"/>
        <v>672</v>
      </c>
      <c r="AV89" s="185">
        <v>318</v>
      </c>
      <c r="AW89" s="309">
        <v>354</v>
      </c>
      <c r="AX89" s="304">
        <f t="shared" si="418"/>
        <v>842</v>
      </c>
      <c r="AY89" s="185">
        <v>410</v>
      </c>
      <c r="AZ89" s="314">
        <v>432</v>
      </c>
      <c r="BA89" s="301">
        <f t="shared" si="419"/>
        <v>528</v>
      </c>
      <c r="BB89" s="185">
        <v>274</v>
      </c>
      <c r="BC89" s="309">
        <v>254</v>
      </c>
      <c r="BD89" s="304">
        <f t="shared" si="420"/>
        <v>766</v>
      </c>
      <c r="BE89" s="185">
        <v>383</v>
      </c>
      <c r="BF89" s="314">
        <v>383</v>
      </c>
      <c r="BG89" s="301">
        <f t="shared" si="421"/>
        <v>1091</v>
      </c>
      <c r="BH89" s="185">
        <v>543</v>
      </c>
      <c r="BI89" s="309">
        <v>548</v>
      </c>
      <c r="BJ89" s="304">
        <f t="shared" si="422"/>
        <v>795</v>
      </c>
      <c r="BK89" s="185">
        <v>397</v>
      </c>
      <c r="BL89" s="314">
        <v>398</v>
      </c>
      <c r="BM89" s="301">
        <f t="shared" si="423"/>
        <v>576</v>
      </c>
      <c r="BN89" s="185">
        <v>295</v>
      </c>
      <c r="BO89" s="309">
        <v>281</v>
      </c>
      <c r="BP89" s="304">
        <f t="shared" si="424"/>
        <v>714</v>
      </c>
      <c r="BQ89" s="185">
        <v>349</v>
      </c>
      <c r="BR89" s="314">
        <v>365</v>
      </c>
      <c r="BS89" s="301">
        <f t="shared" si="425"/>
        <v>149</v>
      </c>
      <c r="BT89" s="185">
        <v>77</v>
      </c>
      <c r="BU89" s="309">
        <v>72</v>
      </c>
    </row>
    <row r="90" spans="1:73" s="27" customFormat="1" ht="15" customHeight="1">
      <c r="A90" s="319" t="s">
        <v>70</v>
      </c>
      <c r="B90" s="304">
        <f t="shared" si="401"/>
        <v>36105</v>
      </c>
      <c r="C90" s="342">
        <f t="shared" si="402"/>
        <v>17331</v>
      </c>
      <c r="D90" s="359">
        <f t="shared" si="402"/>
        <v>18774</v>
      </c>
      <c r="E90" s="301">
        <f t="shared" si="403"/>
        <v>6625</v>
      </c>
      <c r="F90" s="185">
        <v>3257</v>
      </c>
      <c r="G90" s="314">
        <v>3368</v>
      </c>
      <c r="H90" s="301">
        <f t="shared" si="404"/>
        <v>3552</v>
      </c>
      <c r="I90" s="185">
        <v>1688</v>
      </c>
      <c r="J90" s="314">
        <v>1864</v>
      </c>
      <c r="K90" s="301">
        <f t="shared" si="405"/>
        <v>1978</v>
      </c>
      <c r="L90" s="185">
        <v>948</v>
      </c>
      <c r="M90" s="314">
        <v>1030</v>
      </c>
      <c r="N90" s="301">
        <f t="shared" si="406"/>
        <v>2464</v>
      </c>
      <c r="O90" s="185">
        <v>1086</v>
      </c>
      <c r="P90" s="309">
        <v>1378</v>
      </c>
      <c r="Q90" s="301">
        <f t="shared" si="407"/>
        <v>2918</v>
      </c>
      <c r="R90" s="185">
        <v>1441</v>
      </c>
      <c r="S90" s="314">
        <v>1477</v>
      </c>
      <c r="T90" s="301">
        <f t="shared" si="408"/>
        <v>1825</v>
      </c>
      <c r="U90" s="185">
        <v>826</v>
      </c>
      <c r="V90" s="314">
        <v>999</v>
      </c>
      <c r="W90" s="301">
        <f t="shared" si="409"/>
        <v>1723</v>
      </c>
      <c r="X90" s="185">
        <v>819</v>
      </c>
      <c r="Y90" s="314">
        <v>904</v>
      </c>
      <c r="Z90" s="301">
        <f t="shared" si="410"/>
        <v>1728</v>
      </c>
      <c r="AA90" s="185">
        <v>825</v>
      </c>
      <c r="AB90" s="314">
        <v>903</v>
      </c>
      <c r="AC90" s="301">
        <f t="shared" si="411"/>
        <v>1280</v>
      </c>
      <c r="AD90" s="185">
        <v>583</v>
      </c>
      <c r="AE90" s="314">
        <v>697</v>
      </c>
      <c r="AF90" s="301">
        <f t="shared" si="412"/>
        <v>2956</v>
      </c>
      <c r="AG90" s="185">
        <v>1390</v>
      </c>
      <c r="AH90" s="314">
        <v>1566</v>
      </c>
      <c r="AI90" s="301">
        <f t="shared" si="413"/>
        <v>509</v>
      </c>
      <c r="AJ90" s="185">
        <v>254</v>
      </c>
      <c r="AK90" s="314">
        <v>255</v>
      </c>
      <c r="AL90" s="301">
        <f t="shared" si="414"/>
        <v>1142</v>
      </c>
      <c r="AM90" s="185">
        <v>546</v>
      </c>
      <c r="AN90" s="314">
        <v>596</v>
      </c>
      <c r="AO90" s="301">
        <f t="shared" si="415"/>
        <v>516</v>
      </c>
      <c r="AP90" s="185">
        <v>240</v>
      </c>
      <c r="AQ90" s="309">
        <v>276</v>
      </c>
      <c r="AR90" s="304">
        <f t="shared" si="416"/>
        <v>340</v>
      </c>
      <c r="AS90" s="185">
        <v>173</v>
      </c>
      <c r="AT90" s="314">
        <v>167</v>
      </c>
      <c r="AU90" s="301">
        <f t="shared" si="417"/>
        <v>685</v>
      </c>
      <c r="AV90" s="185">
        <v>306</v>
      </c>
      <c r="AW90" s="309">
        <v>379</v>
      </c>
      <c r="AX90" s="304">
        <f t="shared" si="418"/>
        <v>945</v>
      </c>
      <c r="AY90" s="185">
        <v>479</v>
      </c>
      <c r="AZ90" s="314">
        <v>466</v>
      </c>
      <c r="BA90" s="301">
        <f t="shared" si="419"/>
        <v>599</v>
      </c>
      <c r="BB90" s="185">
        <v>324</v>
      </c>
      <c r="BC90" s="309">
        <v>275</v>
      </c>
      <c r="BD90" s="304">
        <f t="shared" si="420"/>
        <v>903</v>
      </c>
      <c r="BE90" s="185">
        <v>469</v>
      </c>
      <c r="BF90" s="314">
        <v>434</v>
      </c>
      <c r="BG90" s="301">
        <f t="shared" si="421"/>
        <v>1094</v>
      </c>
      <c r="BH90" s="185">
        <v>533</v>
      </c>
      <c r="BI90" s="309">
        <v>561</v>
      </c>
      <c r="BJ90" s="304">
        <f t="shared" si="422"/>
        <v>941</v>
      </c>
      <c r="BK90" s="185">
        <v>454</v>
      </c>
      <c r="BL90" s="314">
        <v>487</v>
      </c>
      <c r="BM90" s="301">
        <f t="shared" si="423"/>
        <v>578</v>
      </c>
      <c r="BN90" s="185">
        <v>291</v>
      </c>
      <c r="BO90" s="309">
        <v>287</v>
      </c>
      <c r="BP90" s="304">
        <f t="shared" si="424"/>
        <v>684</v>
      </c>
      <c r="BQ90" s="185">
        <v>336</v>
      </c>
      <c r="BR90" s="314">
        <v>348</v>
      </c>
      <c r="BS90" s="301">
        <f t="shared" si="425"/>
        <v>120</v>
      </c>
      <c r="BT90" s="185">
        <v>63</v>
      </c>
      <c r="BU90" s="309">
        <v>57</v>
      </c>
    </row>
    <row r="91" spans="1:73" s="2" customFormat="1" ht="15" customHeight="1">
      <c r="A91" s="356" t="s">
        <v>17</v>
      </c>
      <c r="B91" s="358">
        <f>IF(SUM(E91,H91,K91,N91,Q91,T91,W91,Z91,AC91,AF91,AI91,AL91,AO91,AR91,AU91,AX91,BA91,BD91,BG91,BJ91,BM91,BP91,BS91)=SUM(B92:B96),SUM(B92:B96),"err")</f>
        <v>141325</v>
      </c>
      <c r="C91" s="358">
        <f>IF(SUM(F91,I91,L91,O91,R91,U91,X91,AA91,AD91,AG91,AJ91,AM91,AP91,AS91,AV91,AY91,BB91,BE91,BH91,BK91,BN91,BQ91,BT91)=SUM(C92:C96),SUM(C92:C96),"err")</f>
        <v>67518</v>
      </c>
      <c r="D91" s="358">
        <f>IF(SUM(G91,J91,M91,P91,S91,V91,Y91,AB91,AE91,AH91,AK91,AN91,AQ91,AT91,AW91,AZ91,BC91,BF91,BI91,BL91,BO91,BR91,BU91)=SUM(D92:D96),SUM(D92:D96),"err")</f>
        <v>73807</v>
      </c>
      <c r="E91" s="365">
        <f>IF(SUM(E92:E96)=SUM(F91:G91),SUM(F91:G91),"ERR!")</f>
        <v>23771</v>
      </c>
      <c r="F91" s="341">
        <f>SUM(F92:F96)</f>
        <v>11694</v>
      </c>
      <c r="G91" s="360">
        <f>SUM(G92:G96)</f>
        <v>12077</v>
      </c>
      <c r="H91" s="365">
        <f>IF(SUM(H92:H96)=SUM(I91:J91),SUM(I91:J91),"ERR!")</f>
        <v>14509</v>
      </c>
      <c r="I91" s="341">
        <f>SUM(I92:I96)</f>
        <v>6754</v>
      </c>
      <c r="J91" s="360">
        <f>SUM(J92:J96)</f>
        <v>7755</v>
      </c>
      <c r="K91" s="365">
        <f>IF(SUM(K92:K96)=SUM(L91:M91),SUM(L91:M91),"ERR!")</f>
        <v>7830</v>
      </c>
      <c r="L91" s="341">
        <f>SUM(L92:L96)</f>
        <v>3695</v>
      </c>
      <c r="M91" s="360">
        <f>SUM(M92:M96)</f>
        <v>4135</v>
      </c>
      <c r="N91" s="365">
        <f>IF(SUM(N92:N96)=SUM(O91:P91),SUM(O91:P91),"ERR!")</f>
        <v>9155</v>
      </c>
      <c r="O91" s="341">
        <f>SUM(O92:O96)</f>
        <v>4374</v>
      </c>
      <c r="P91" s="343">
        <f>SUM(P92:P96)</f>
        <v>4781</v>
      </c>
      <c r="Q91" s="365">
        <f>IF(SUM(Q92:Q96)=SUM(R91:S91),SUM(R91:S91),"ERR!")</f>
        <v>10068</v>
      </c>
      <c r="R91" s="341">
        <f>SUM(R92:R96)</f>
        <v>4786</v>
      </c>
      <c r="S91" s="360">
        <f>SUM(S92:S96)</f>
        <v>5282</v>
      </c>
      <c r="T91" s="365">
        <f>IF(SUM(T92:T96)=SUM(U91:V91),SUM(U91:V91),"ERR!")</f>
        <v>6716</v>
      </c>
      <c r="U91" s="341">
        <f>SUM(U92:U96)</f>
        <v>3169</v>
      </c>
      <c r="V91" s="360">
        <f>SUM(V92:V96)</f>
        <v>3547</v>
      </c>
      <c r="W91" s="365">
        <f>IF(SUM(W92:W96)=SUM(X91:Y91),SUM(X91:Y91),"ERR!")</f>
        <v>7419</v>
      </c>
      <c r="X91" s="341">
        <f>SUM(X92:X96)</f>
        <v>3648</v>
      </c>
      <c r="Y91" s="360">
        <f>SUM(Y92:Y96)</f>
        <v>3771</v>
      </c>
      <c r="Z91" s="365">
        <f>IF(SUM(Z92:Z96)=SUM(AA91:AB91),SUM(AA91:AB91),"ERR!")</f>
        <v>6941</v>
      </c>
      <c r="AA91" s="341">
        <f>SUM(AA92:AA96)</f>
        <v>3259</v>
      </c>
      <c r="AB91" s="360">
        <f>SUM(AB92:AB96)</f>
        <v>3682</v>
      </c>
      <c r="AC91" s="365">
        <f>IF(SUM(AC92:AC96)=SUM(AD91:AE91),SUM(AD91:AE91),"ERR!")</f>
        <v>5071</v>
      </c>
      <c r="AD91" s="341">
        <f>SUM(AD92:AD96)</f>
        <v>2375</v>
      </c>
      <c r="AE91" s="360">
        <f>SUM(AE92:AE96)</f>
        <v>2696</v>
      </c>
      <c r="AF91" s="365">
        <f>IF(SUM(AF92:AF96)=SUM(AG91:AH91),SUM(AG91:AH91),"ERR!")</f>
        <v>12135</v>
      </c>
      <c r="AG91" s="341">
        <f>SUM(AG92:AG96)</f>
        <v>5588</v>
      </c>
      <c r="AH91" s="360">
        <f>SUM(AH92:AH96)</f>
        <v>6547</v>
      </c>
      <c r="AI91" s="365">
        <f>IF(SUM(AI92:AI96)=SUM(AJ91:AK91),SUM(AJ91:AK91),"ERR!")</f>
        <v>2205</v>
      </c>
      <c r="AJ91" s="341">
        <f>SUM(AJ92:AJ96)</f>
        <v>1102</v>
      </c>
      <c r="AK91" s="360">
        <f>SUM(AK92:AK96)</f>
        <v>1103</v>
      </c>
      <c r="AL91" s="365">
        <f>IF(SUM(AL92:AL96)=SUM(AM91:AN91),SUM(AM91:AN91),"ERR!")</f>
        <v>4798</v>
      </c>
      <c r="AM91" s="341">
        <f>SUM(AM92:AM96)</f>
        <v>2274</v>
      </c>
      <c r="AN91" s="360">
        <f>SUM(AN92:AN96)</f>
        <v>2524</v>
      </c>
      <c r="AO91" s="365">
        <f>IF(SUM(AO92:AO96)=SUM(AP91:AQ91),SUM(AP91:AQ91),"ERR!")</f>
        <v>2181</v>
      </c>
      <c r="AP91" s="341">
        <f>SUM(AP92:AP96)</f>
        <v>1083</v>
      </c>
      <c r="AQ91" s="343">
        <f>SUM(AQ92:AQ96)</f>
        <v>1098</v>
      </c>
      <c r="AR91" s="353">
        <f>IF(SUM(AR92:AR96)=SUM(AS91:AT91),SUM(AS91:AT91),"ERR!")</f>
        <v>1328</v>
      </c>
      <c r="AS91" s="341">
        <f>SUM(AS92:AS96)</f>
        <v>631</v>
      </c>
      <c r="AT91" s="360">
        <f>SUM(AT92:AT96)</f>
        <v>697</v>
      </c>
      <c r="AU91" s="365">
        <f>IF(SUM(AU92:AU96)=SUM(AV91:AW91),SUM(AV91:AW91),"ERR!")</f>
        <v>3038</v>
      </c>
      <c r="AV91" s="341">
        <f>SUM(AV92:AV96)</f>
        <v>1379</v>
      </c>
      <c r="AW91" s="343">
        <f>SUM(AW92:AW96)</f>
        <v>1659</v>
      </c>
      <c r="AX91" s="353">
        <f>IF(SUM(AX92:AX96)=SUM(AY91:AZ91),SUM(AY91:AZ91),"ERR!")</f>
        <v>4014</v>
      </c>
      <c r="AY91" s="341">
        <f>SUM(AY92:AY96)</f>
        <v>1951</v>
      </c>
      <c r="AZ91" s="360">
        <f>SUM(AZ92:AZ96)</f>
        <v>2063</v>
      </c>
      <c r="BA91" s="365">
        <f>IF(SUM(BA92:BA96)=SUM(BB91:BC91),SUM(BB91:BC91),"ERR!")</f>
        <v>2350</v>
      </c>
      <c r="BB91" s="341">
        <f>SUM(BB92:BB96)</f>
        <v>1123</v>
      </c>
      <c r="BC91" s="343">
        <f>SUM(BC92:BC96)</f>
        <v>1227</v>
      </c>
      <c r="BD91" s="353">
        <f>IF(SUM(BD92:BD96)=SUM(BE91:BF91),SUM(BE91:BF91),"ERR!")</f>
        <v>3601</v>
      </c>
      <c r="BE91" s="349">
        <f t="shared" ref="BE91:BF91" si="426">SUM(BE92:BE96)</f>
        <v>1759</v>
      </c>
      <c r="BF91" s="362">
        <f t="shared" si="426"/>
        <v>1842</v>
      </c>
      <c r="BG91" s="365">
        <f>IF(SUM(BG92:BG96)=SUM(BH91:BI91),SUM(BH91:BI91),"ERR!")</f>
        <v>4393</v>
      </c>
      <c r="BH91" s="349">
        <f t="shared" ref="BH91:BI91" si="427">SUM(BH92:BH96)</f>
        <v>2133</v>
      </c>
      <c r="BI91" s="350">
        <f t="shared" si="427"/>
        <v>2260</v>
      </c>
      <c r="BJ91" s="353">
        <f>IF(SUM(BJ92:BJ96)=SUM(BK91:BL91),SUM(BK91:BL91),"ERR!")</f>
        <v>3705</v>
      </c>
      <c r="BK91" s="349">
        <f t="shared" ref="BK91:BL91" si="428">SUM(BK92:BK96)</f>
        <v>1759</v>
      </c>
      <c r="BL91" s="362">
        <f t="shared" si="428"/>
        <v>1946</v>
      </c>
      <c r="BM91" s="365">
        <f>IF(SUM(BM92:BM96)=SUM(BN91:BO91),SUM(BN91:BO91),"ERR!")</f>
        <v>2563</v>
      </c>
      <c r="BN91" s="349">
        <f t="shared" ref="BN91:BO91" si="429">SUM(BN92:BN96)</f>
        <v>1276</v>
      </c>
      <c r="BO91" s="350">
        <f t="shared" si="429"/>
        <v>1287</v>
      </c>
      <c r="BP91" s="353">
        <f>IF(SUM(BP92:BP96)=SUM(BQ91:BR91),SUM(BQ91:BR91),"ERR!")</f>
        <v>2915</v>
      </c>
      <c r="BQ91" s="349">
        <f t="shared" ref="BQ91:BR91" si="430">SUM(BQ92:BQ96)</f>
        <v>1401</v>
      </c>
      <c r="BR91" s="362">
        <f t="shared" si="430"/>
        <v>1514</v>
      </c>
      <c r="BS91" s="365">
        <f>IF(SUM(BS92:BS96)=SUM(BT91:BU91),SUM(BT91:BU91),"ERR!")</f>
        <v>619</v>
      </c>
      <c r="BT91" s="349">
        <f t="shared" ref="BT91:BU91" si="431">SUM(BT92:BT96)</f>
        <v>305</v>
      </c>
      <c r="BU91" s="350">
        <f t="shared" si="431"/>
        <v>314</v>
      </c>
    </row>
    <row r="92" spans="1:73" s="27" customFormat="1" ht="15" customHeight="1">
      <c r="A92" s="319" t="s">
        <v>109</v>
      </c>
      <c r="B92" s="304">
        <f>SUM(C92:D92)</f>
        <v>31304</v>
      </c>
      <c r="C92" s="342">
        <f>SUM(F92,I92,L92,O92,R92,U92,X92,AA92,AD92,AG92,AJ92,AM92,AP92,AS92,AV92,AY92,BB92,BE92,BH92,BK92,BN92,BQ92,BT92)</f>
        <v>14941</v>
      </c>
      <c r="D92" s="359">
        <f>SUM(G92,J92,M92,P92,S92,V92,Y92,AB92,AE92,AH92,AK92,AN92,AQ92,AT92,AW92,AZ92,BC92,BF92,BI92,BL92,BO92,BR92,BU92)</f>
        <v>16363</v>
      </c>
      <c r="E92" s="301">
        <f>SUM(F92:G92)</f>
        <v>5362</v>
      </c>
      <c r="F92" s="185">
        <v>2637</v>
      </c>
      <c r="G92" s="314">
        <v>2725</v>
      </c>
      <c r="H92" s="301">
        <f>SUM(I92:J92)</f>
        <v>3109</v>
      </c>
      <c r="I92" s="185">
        <v>1403</v>
      </c>
      <c r="J92" s="314">
        <v>1706</v>
      </c>
      <c r="K92" s="301">
        <f>SUM(L92:M92)</f>
        <v>1803</v>
      </c>
      <c r="L92" s="185">
        <v>852</v>
      </c>
      <c r="M92" s="314">
        <v>951</v>
      </c>
      <c r="N92" s="301">
        <f>SUM(O92:P92)</f>
        <v>2113</v>
      </c>
      <c r="O92" s="185">
        <v>989</v>
      </c>
      <c r="P92" s="309">
        <v>1124</v>
      </c>
      <c r="Q92" s="301">
        <f>SUM(R92:S92)</f>
        <v>2455</v>
      </c>
      <c r="R92" s="185">
        <v>1174</v>
      </c>
      <c r="S92" s="314">
        <v>1281</v>
      </c>
      <c r="T92" s="301">
        <f>SUM(U92:V92)</f>
        <v>1469</v>
      </c>
      <c r="U92" s="185">
        <v>652</v>
      </c>
      <c r="V92" s="314">
        <v>817</v>
      </c>
      <c r="W92" s="301">
        <f>SUM(X92:Y92)</f>
        <v>1615</v>
      </c>
      <c r="X92" s="185">
        <v>824</v>
      </c>
      <c r="Y92" s="314">
        <v>791</v>
      </c>
      <c r="Z92" s="301">
        <f>SUM(AA92:AB92)</f>
        <v>1451</v>
      </c>
      <c r="AA92" s="185">
        <v>668</v>
      </c>
      <c r="AB92" s="314">
        <v>783</v>
      </c>
      <c r="AC92" s="301">
        <f>SUM(AD92:AE92)</f>
        <v>1078</v>
      </c>
      <c r="AD92" s="185">
        <v>524</v>
      </c>
      <c r="AE92" s="314">
        <v>554</v>
      </c>
      <c r="AF92" s="301">
        <f>SUM(AG92:AH92)</f>
        <v>2626</v>
      </c>
      <c r="AG92" s="185">
        <v>1213</v>
      </c>
      <c r="AH92" s="314">
        <v>1413</v>
      </c>
      <c r="AI92" s="301">
        <f>SUM(AJ92:AK92)</f>
        <v>498</v>
      </c>
      <c r="AJ92" s="185">
        <v>243</v>
      </c>
      <c r="AK92" s="314">
        <v>255</v>
      </c>
      <c r="AL92" s="301">
        <f>SUM(AM92:AN92)</f>
        <v>1098</v>
      </c>
      <c r="AM92" s="185">
        <v>541</v>
      </c>
      <c r="AN92" s="314">
        <v>557</v>
      </c>
      <c r="AO92" s="301">
        <f>SUM(AP92:AQ92)</f>
        <v>508</v>
      </c>
      <c r="AP92" s="185">
        <v>261</v>
      </c>
      <c r="AQ92" s="309">
        <v>247</v>
      </c>
      <c r="AR92" s="304">
        <f>SUM(AS92:AT92)</f>
        <v>279</v>
      </c>
      <c r="AS92" s="185">
        <v>139</v>
      </c>
      <c r="AT92" s="314">
        <v>140</v>
      </c>
      <c r="AU92" s="301">
        <f>SUM(AV92:AW92)</f>
        <v>643</v>
      </c>
      <c r="AV92" s="185">
        <v>310</v>
      </c>
      <c r="AW92" s="309">
        <v>333</v>
      </c>
      <c r="AX92" s="304">
        <f>SUM(AY92:AZ92)</f>
        <v>877</v>
      </c>
      <c r="AY92" s="185">
        <v>408</v>
      </c>
      <c r="AZ92" s="314">
        <v>469</v>
      </c>
      <c r="BA92" s="301">
        <f>SUM(BB92:BC92)</f>
        <v>519</v>
      </c>
      <c r="BB92" s="185">
        <v>250</v>
      </c>
      <c r="BC92" s="309">
        <v>269</v>
      </c>
      <c r="BD92" s="304">
        <f>SUM(BE92:BF92)</f>
        <v>792</v>
      </c>
      <c r="BE92" s="185">
        <v>383</v>
      </c>
      <c r="BF92" s="314">
        <v>409</v>
      </c>
      <c r="BG92" s="301">
        <f>SUM(BH92:BI92)</f>
        <v>929</v>
      </c>
      <c r="BH92" s="185">
        <v>472</v>
      </c>
      <c r="BI92" s="309">
        <v>457</v>
      </c>
      <c r="BJ92" s="304">
        <f>SUM(BK92:BL92)</f>
        <v>804</v>
      </c>
      <c r="BK92" s="185">
        <v>385</v>
      </c>
      <c r="BL92" s="314">
        <v>419</v>
      </c>
      <c r="BM92" s="301">
        <f>SUM(BN92:BO92)</f>
        <v>552</v>
      </c>
      <c r="BN92" s="185">
        <v>275</v>
      </c>
      <c r="BO92" s="309">
        <v>277</v>
      </c>
      <c r="BP92" s="304">
        <f>SUM(BQ92:BR92)</f>
        <v>569</v>
      </c>
      <c r="BQ92" s="185">
        <v>258</v>
      </c>
      <c r="BR92" s="314">
        <v>311</v>
      </c>
      <c r="BS92" s="301">
        <f>SUM(BT92:BU92)</f>
        <v>155</v>
      </c>
      <c r="BT92" s="185">
        <v>80</v>
      </c>
      <c r="BU92" s="309">
        <v>75</v>
      </c>
    </row>
    <row r="93" spans="1:73" s="27" customFormat="1" ht="15" customHeight="1">
      <c r="A93" s="319" t="s">
        <v>71</v>
      </c>
      <c r="B93" s="304">
        <f t="shared" ref="B93:B96" si="432">SUM(C93:D93)</f>
        <v>26582</v>
      </c>
      <c r="C93" s="342">
        <f t="shared" ref="C93:D96" si="433">SUM(F93,I93,L93,O93,R93,U93,X93,AA93,AD93,AG93,AJ93,AM93,AP93,AS93,AV93,AY93,BB93,BE93,BH93,BK93,BN93,BQ93,BT93)</f>
        <v>12756</v>
      </c>
      <c r="D93" s="359">
        <f t="shared" si="433"/>
        <v>13826</v>
      </c>
      <c r="E93" s="301">
        <f t="shared" ref="E93:E96" si="434">SUM(F93:G93)</f>
        <v>4655</v>
      </c>
      <c r="F93" s="185">
        <v>2321</v>
      </c>
      <c r="G93" s="314">
        <v>2334</v>
      </c>
      <c r="H93" s="301">
        <f t="shared" ref="H93:H96" si="435">SUM(I93:J93)</f>
        <v>2829</v>
      </c>
      <c r="I93" s="185">
        <v>1328</v>
      </c>
      <c r="J93" s="314">
        <v>1501</v>
      </c>
      <c r="K93" s="301">
        <f t="shared" ref="K93:K96" si="436">SUM(L93:M93)</f>
        <v>1355</v>
      </c>
      <c r="L93" s="185">
        <v>650</v>
      </c>
      <c r="M93" s="314">
        <v>705</v>
      </c>
      <c r="N93" s="301">
        <f t="shared" ref="N93:N96" si="437">SUM(O93:P93)</f>
        <v>1592</v>
      </c>
      <c r="O93" s="185">
        <v>756</v>
      </c>
      <c r="P93" s="309">
        <v>836</v>
      </c>
      <c r="Q93" s="301">
        <f t="shared" ref="Q93:Q96" si="438">SUM(R93:S93)</f>
        <v>1851</v>
      </c>
      <c r="R93" s="185">
        <v>861</v>
      </c>
      <c r="S93" s="314">
        <v>990</v>
      </c>
      <c r="T93" s="301">
        <f t="shared" ref="T93:T96" si="439">SUM(U93:V93)</f>
        <v>1196</v>
      </c>
      <c r="U93" s="185">
        <v>577</v>
      </c>
      <c r="V93" s="314">
        <v>619</v>
      </c>
      <c r="W93" s="301">
        <f t="shared" ref="W93:W96" si="440">SUM(X93:Y93)</f>
        <v>1507</v>
      </c>
      <c r="X93" s="185">
        <v>700</v>
      </c>
      <c r="Y93" s="314">
        <v>807</v>
      </c>
      <c r="Z93" s="301">
        <f t="shared" ref="Z93:Z96" si="441">SUM(AA93:AB93)</f>
        <v>1206</v>
      </c>
      <c r="AA93" s="185">
        <v>561</v>
      </c>
      <c r="AB93" s="314">
        <v>645</v>
      </c>
      <c r="AC93" s="301">
        <f t="shared" ref="AC93:AC96" si="442">SUM(AD93:AE93)</f>
        <v>949</v>
      </c>
      <c r="AD93" s="185">
        <v>436</v>
      </c>
      <c r="AE93" s="314">
        <v>513</v>
      </c>
      <c r="AF93" s="301">
        <f t="shared" ref="AF93:AF96" si="443">SUM(AG93:AH93)</f>
        <v>2392</v>
      </c>
      <c r="AG93" s="185">
        <v>1145</v>
      </c>
      <c r="AH93" s="314">
        <v>1247</v>
      </c>
      <c r="AI93" s="301">
        <f t="shared" ref="AI93:AI96" si="444">SUM(AJ93:AK93)</f>
        <v>403</v>
      </c>
      <c r="AJ93" s="185">
        <v>202</v>
      </c>
      <c r="AK93" s="314">
        <v>201</v>
      </c>
      <c r="AL93" s="301">
        <f t="shared" ref="AL93:AL96" si="445">SUM(AM93:AN93)</f>
        <v>831</v>
      </c>
      <c r="AM93" s="185">
        <v>400</v>
      </c>
      <c r="AN93" s="314">
        <v>431</v>
      </c>
      <c r="AO93" s="301">
        <f t="shared" ref="AO93:AO96" si="446">SUM(AP93:AQ93)</f>
        <v>419</v>
      </c>
      <c r="AP93" s="185">
        <v>203</v>
      </c>
      <c r="AQ93" s="309">
        <v>216</v>
      </c>
      <c r="AR93" s="304">
        <f t="shared" ref="AR93:AR96" si="447">SUM(AS93:AT93)</f>
        <v>242</v>
      </c>
      <c r="AS93" s="185">
        <v>103</v>
      </c>
      <c r="AT93" s="314">
        <v>139</v>
      </c>
      <c r="AU93" s="301">
        <f t="shared" ref="AU93:AU96" si="448">SUM(AV93:AW93)</f>
        <v>531</v>
      </c>
      <c r="AV93" s="185">
        <v>239</v>
      </c>
      <c r="AW93" s="309">
        <v>292</v>
      </c>
      <c r="AX93" s="304">
        <f t="shared" ref="AX93:AX96" si="449">SUM(AY93:AZ93)</f>
        <v>812</v>
      </c>
      <c r="AY93" s="185">
        <v>393</v>
      </c>
      <c r="AZ93" s="314">
        <v>419</v>
      </c>
      <c r="BA93" s="301">
        <f t="shared" ref="BA93:BA96" si="450">SUM(BB93:BC93)</f>
        <v>467</v>
      </c>
      <c r="BB93" s="185">
        <v>230</v>
      </c>
      <c r="BC93" s="309">
        <v>237</v>
      </c>
      <c r="BD93" s="304">
        <f t="shared" ref="BD93:BD96" si="451">SUM(BE93:BF93)</f>
        <v>727</v>
      </c>
      <c r="BE93" s="185">
        <v>365</v>
      </c>
      <c r="BF93" s="314">
        <v>362</v>
      </c>
      <c r="BG93" s="301">
        <f t="shared" ref="BG93:BG96" si="452">SUM(BH93:BI93)</f>
        <v>841</v>
      </c>
      <c r="BH93" s="185">
        <v>428</v>
      </c>
      <c r="BI93" s="309">
        <v>413</v>
      </c>
      <c r="BJ93" s="304">
        <f t="shared" ref="BJ93:BJ96" si="453">SUM(BK93:BL93)</f>
        <v>638</v>
      </c>
      <c r="BK93" s="185">
        <v>293</v>
      </c>
      <c r="BL93" s="314">
        <v>345</v>
      </c>
      <c r="BM93" s="301">
        <f t="shared" ref="BM93:BM96" si="454">SUM(BN93:BO93)</f>
        <v>469</v>
      </c>
      <c r="BN93" s="185">
        <v>240</v>
      </c>
      <c r="BO93" s="309">
        <v>229</v>
      </c>
      <c r="BP93" s="304">
        <f t="shared" ref="BP93:BP96" si="455">SUM(BQ93:BR93)</f>
        <v>540</v>
      </c>
      <c r="BQ93" s="185">
        <v>262</v>
      </c>
      <c r="BR93" s="314">
        <v>278</v>
      </c>
      <c r="BS93" s="301">
        <f t="shared" ref="BS93:BS96" si="456">SUM(BT93:BU93)</f>
        <v>130</v>
      </c>
      <c r="BT93" s="185">
        <v>63</v>
      </c>
      <c r="BU93" s="309">
        <v>67</v>
      </c>
    </row>
    <row r="94" spans="1:73" s="27" customFormat="1" ht="15" customHeight="1">
      <c r="A94" s="319" t="s">
        <v>72</v>
      </c>
      <c r="B94" s="304">
        <f t="shared" si="432"/>
        <v>28365</v>
      </c>
      <c r="C94" s="342">
        <f t="shared" si="433"/>
        <v>13638</v>
      </c>
      <c r="D94" s="359">
        <f t="shared" si="433"/>
        <v>14727</v>
      </c>
      <c r="E94" s="301">
        <f t="shared" si="434"/>
        <v>4828</v>
      </c>
      <c r="F94" s="185">
        <v>2384</v>
      </c>
      <c r="G94" s="314">
        <v>2444</v>
      </c>
      <c r="H94" s="301">
        <f t="shared" si="435"/>
        <v>2982</v>
      </c>
      <c r="I94" s="185">
        <v>1393</v>
      </c>
      <c r="J94" s="314">
        <v>1589</v>
      </c>
      <c r="K94" s="301">
        <f t="shared" si="436"/>
        <v>1579</v>
      </c>
      <c r="L94" s="185">
        <v>753</v>
      </c>
      <c r="M94" s="314">
        <v>826</v>
      </c>
      <c r="N94" s="301">
        <f t="shared" si="437"/>
        <v>1786</v>
      </c>
      <c r="O94" s="185">
        <v>882</v>
      </c>
      <c r="P94" s="309">
        <v>904</v>
      </c>
      <c r="Q94" s="301">
        <f t="shared" si="438"/>
        <v>1955</v>
      </c>
      <c r="R94" s="185">
        <v>943</v>
      </c>
      <c r="S94" s="314">
        <v>1012</v>
      </c>
      <c r="T94" s="301">
        <f t="shared" si="439"/>
        <v>1405</v>
      </c>
      <c r="U94" s="185">
        <v>697</v>
      </c>
      <c r="V94" s="314">
        <v>708</v>
      </c>
      <c r="W94" s="301">
        <f t="shared" si="440"/>
        <v>1393</v>
      </c>
      <c r="X94" s="185">
        <v>719</v>
      </c>
      <c r="Y94" s="314">
        <v>674</v>
      </c>
      <c r="Z94" s="301">
        <f t="shared" si="441"/>
        <v>1504</v>
      </c>
      <c r="AA94" s="185">
        <v>719</v>
      </c>
      <c r="AB94" s="314">
        <v>785</v>
      </c>
      <c r="AC94" s="301">
        <f t="shared" si="442"/>
        <v>1075</v>
      </c>
      <c r="AD94" s="185">
        <v>483</v>
      </c>
      <c r="AE94" s="314">
        <v>592</v>
      </c>
      <c r="AF94" s="301">
        <f t="shared" si="443"/>
        <v>2321</v>
      </c>
      <c r="AG94" s="185">
        <v>1081</v>
      </c>
      <c r="AH94" s="314">
        <v>1240</v>
      </c>
      <c r="AI94" s="301">
        <f t="shared" si="444"/>
        <v>440</v>
      </c>
      <c r="AJ94" s="185">
        <v>224</v>
      </c>
      <c r="AK94" s="314">
        <v>216</v>
      </c>
      <c r="AL94" s="301">
        <f t="shared" si="445"/>
        <v>975</v>
      </c>
      <c r="AM94" s="185">
        <v>457</v>
      </c>
      <c r="AN94" s="314">
        <v>518</v>
      </c>
      <c r="AO94" s="301">
        <f t="shared" si="446"/>
        <v>399</v>
      </c>
      <c r="AP94" s="185">
        <v>194</v>
      </c>
      <c r="AQ94" s="309">
        <v>205</v>
      </c>
      <c r="AR94" s="304">
        <f t="shared" si="447"/>
        <v>245</v>
      </c>
      <c r="AS94" s="185">
        <v>119</v>
      </c>
      <c r="AT94" s="314">
        <v>126</v>
      </c>
      <c r="AU94" s="301">
        <f t="shared" si="448"/>
        <v>591</v>
      </c>
      <c r="AV94" s="185">
        <v>272</v>
      </c>
      <c r="AW94" s="309">
        <v>319</v>
      </c>
      <c r="AX94" s="304">
        <f t="shared" si="449"/>
        <v>839</v>
      </c>
      <c r="AY94" s="185">
        <v>404</v>
      </c>
      <c r="AZ94" s="314">
        <v>435</v>
      </c>
      <c r="BA94" s="301">
        <f t="shared" si="450"/>
        <v>466</v>
      </c>
      <c r="BB94" s="185">
        <v>225</v>
      </c>
      <c r="BC94" s="309">
        <v>241</v>
      </c>
      <c r="BD94" s="304">
        <f t="shared" si="451"/>
        <v>717</v>
      </c>
      <c r="BE94" s="185">
        <v>341</v>
      </c>
      <c r="BF94" s="314">
        <v>376</v>
      </c>
      <c r="BG94" s="301">
        <f t="shared" si="452"/>
        <v>901</v>
      </c>
      <c r="BH94" s="185">
        <v>417</v>
      </c>
      <c r="BI94" s="309">
        <v>484</v>
      </c>
      <c r="BJ94" s="304">
        <f t="shared" si="453"/>
        <v>759</v>
      </c>
      <c r="BK94" s="185">
        <v>353</v>
      </c>
      <c r="BL94" s="314">
        <v>406</v>
      </c>
      <c r="BM94" s="301">
        <f t="shared" si="454"/>
        <v>517</v>
      </c>
      <c r="BN94" s="185">
        <v>254</v>
      </c>
      <c r="BO94" s="309">
        <v>263</v>
      </c>
      <c r="BP94" s="304">
        <f t="shared" si="455"/>
        <v>589</v>
      </c>
      <c r="BQ94" s="185">
        <v>282</v>
      </c>
      <c r="BR94" s="314">
        <v>307</v>
      </c>
      <c r="BS94" s="301">
        <f t="shared" si="456"/>
        <v>99</v>
      </c>
      <c r="BT94" s="185">
        <v>42</v>
      </c>
      <c r="BU94" s="309">
        <v>57</v>
      </c>
    </row>
    <row r="95" spans="1:73" s="27" customFormat="1" ht="15" customHeight="1">
      <c r="A95" s="319" t="s">
        <v>73</v>
      </c>
      <c r="B95" s="304">
        <f t="shared" si="432"/>
        <v>28492</v>
      </c>
      <c r="C95" s="342">
        <f t="shared" si="433"/>
        <v>13649</v>
      </c>
      <c r="D95" s="359">
        <f t="shared" si="433"/>
        <v>14843</v>
      </c>
      <c r="E95" s="301">
        <f t="shared" si="434"/>
        <v>4578</v>
      </c>
      <c r="F95" s="185">
        <v>2240</v>
      </c>
      <c r="G95" s="314">
        <v>2338</v>
      </c>
      <c r="H95" s="301">
        <f t="shared" si="435"/>
        <v>2897</v>
      </c>
      <c r="I95" s="185">
        <v>1380</v>
      </c>
      <c r="J95" s="314">
        <v>1517</v>
      </c>
      <c r="K95" s="301">
        <f t="shared" si="436"/>
        <v>1597</v>
      </c>
      <c r="L95" s="185">
        <v>750</v>
      </c>
      <c r="M95" s="314">
        <v>847</v>
      </c>
      <c r="N95" s="301">
        <f t="shared" si="437"/>
        <v>1965</v>
      </c>
      <c r="O95" s="185">
        <v>940</v>
      </c>
      <c r="P95" s="309">
        <v>1025</v>
      </c>
      <c r="Q95" s="301">
        <f t="shared" si="438"/>
        <v>1973</v>
      </c>
      <c r="R95" s="185">
        <v>959</v>
      </c>
      <c r="S95" s="314">
        <v>1014</v>
      </c>
      <c r="T95" s="301">
        <f t="shared" si="439"/>
        <v>1380</v>
      </c>
      <c r="U95" s="185">
        <v>651</v>
      </c>
      <c r="V95" s="314">
        <v>729</v>
      </c>
      <c r="W95" s="301">
        <f t="shared" si="440"/>
        <v>1491</v>
      </c>
      <c r="X95" s="185">
        <v>705</v>
      </c>
      <c r="Y95" s="314">
        <v>786</v>
      </c>
      <c r="Z95" s="301">
        <f t="shared" si="441"/>
        <v>1436</v>
      </c>
      <c r="AA95" s="185">
        <v>708</v>
      </c>
      <c r="AB95" s="314">
        <v>728</v>
      </c>
      <c r="AC95" s="301">
        <f t="shared" si="442"/>
        <v>1054</v>
      </c>
      <c r="AD95" s="185">
        <v>513</v>
      </c>
      <c r="AE95" s="314">
        <v>541</v>
      </c>
      <c r="AF95" s="301">
        <f t="shared" si="443"/>
        <v>2528</v>
      </c>
      <c r="AG95" s="185">
        <v>1121</v>
      </c>
      <c r="AH95" s="314">
        <v>1407</v>
      </c>
      <c r="AI95" s="301">
        <f t="shared" si="444"/>
        <v>422</v>
      </c>
      <c r="AJ95" s="185">
        <v>207</v>
      </c>
      <c r="AK95" s="314">
        <v>215</v>
      </c>
      <c r="AL95" s="301">
        <f t="shared" si="445"/>
        <v>983</v>
      </c>
      <c r="AM95" s="185">
        <v>458</v>
      </c>
      <c r="AN95" s="314">
        <v>525</v>
      </c>
      <c r="AO95" s="301">
        <f t="shared" si="446"/>
        <v>432</v>
      </c>
      <c r="AP95" s="185">
        <v>219</v>
      </c>
      <c r="AQ95" s="309">
        <v>213</v>
      </c>
      <c r="AR95" s="304">
        <f t="shared" si="447"/>
        <v>311</v>
      </c>
      <c r="AS95" s="185">
        <v>155</v>
      </c>
      <c r="AT95" s="314">
        <v>156</v>
      </c>
      <c r="AU95" s="301">
        <f t="shared" si="448"/>
        <v>655</v>
      </c>
      <c r="AV95" s="185">
        <v>274</v>
      </c>
      <c r="AW95" s="309">
        <v>381</v>
      </c>
      <c r="AX95" s="304">
        <f t="shared" si="449"/>
        <v>746</v>
      </c>
      <c r="AY95" s="185">
        <v>387</v>
      </c>
      <c r="AZ95" s="314">
        <v>359</v>
      </c>
      <c r="BA95" s="301">
        <f t="shared" si="450"/>
        <v>458</v>
      </c>
      <c r="BB95" s="185">
        <v>220</v>
      </c>
      <c r="BC95" s="309">
        <v>238</v>
      </c>
      <c r="BD95" s="304">
        <f t="shared" si="451"/>
        <v>714</v>
      </c>
      <c r="BE95" s="185">
        <v>364</v>
      </c>
      <c r="BF95" s="314">
        <v>350</v>
      </c>
      <c r="BG95" s="301">
        <f t="shared" si="452"/>
        <v>881</v>
      </c>
      <c r="BH95" s="185">
        <v>424</v>
      </c>
      <c r="BI95" s="309">
        <v>457</v>
      </c>
      <c r="BJ95" s="304">
        <f t="shared" si="453"/>
        <v>716</v>
      </c>
      <c r="BK95" s="185">
        <v>341</v>
      </c>
      <c r="BL95" s="314">
        <v>375</v>
      </c>
      <c r="BM95" s="301">
        <f t="shared" si="454"/>
        <v>526</v>
      </c>
      <c r="BN95" s="185">
        <v>276</v>
      </c>
      <c r="BO95" s="309">
        <v>250</v>
      </c>
      <c r="BP95" s="304">
        <f t="shared" si="455"/>
        <v>634</v>
      </c>
      <c r="BQ95" s="185">
        <v>302</v>
      </c>
      <c r="BR95" s="314">
        <v>332</v>
      </c>
      <c r="BS95" s="301">
        <f t="shared" si="456"/>
        <v>115</v>
      </c>
      <c r="BT95" s="185">
        <v>55</v>
      </c>
      <c r="BU95" s="309">
        <v>60</v>
      </c>
    </row>
    <row r="96" spans="1:73" s="27" customFormat="1" ht="15" customHeight="1">
      <c r="A96" s="319" t="s">
        <v>74</v>
      </c>
      <c r="B96" s="304">
        <f t="shared" si="432"/>
        <v>26582</v>
      </c>
      <c r="C96" s="342">
        <f t="shared" si="433"/>
        <v>12534</v>
      </c>
      <c r="D96" s="359">
        <f t="shared" si="433"/>
        <v>14048</v>
      </c>
      <c r="E96" s="301">
        <f t="shared" si="434"/>
        <v>4348</v>
      </c>
      <c r="F96" s="185">
        <v>2112</v>
      </c>
      <c r="G96" s="314">
        <v>2236</v>
      </c>
      <c r="H96" s="301">
        <f t="shared" si="435"/>
        <v>2692</v>
      </c>
      <c r="I96" s="185">
        <v>1250</v>
      </c>
      <c r="J96" s="314">
        <v>1442</v>
      </c>
      <c r="K96" s="301">
        <f t="shared" si="436"/>
        <v>1496</v>
      </c>
      <c r="L96" s="185">
        <v>690</v>
      </c>
      <c r="M96" s="314">
        <v>806</v>
      </c>
      <c r="N96" s="301">
        <f t="shared" si="437"/>
        <v>1699</v>
      </c>
      <c r="O96" s="185">
        <v>807</v>
      </c>
      <c r="P96" s="309">
        <v>892</v>
      </c>
      <c r="Q96" s="301">
        <f t="shared" si="438"/>
        <v>1834</v>
      </c>
      <c r="R96" s="185">
        <v>849</v>
      </c>
      <c r="S96" s="314">
        <v>985</v>
      </c>
      <c r="T96" s="301">
        <f t="shared" si="439"/>
        <v>1266</v>
      </c>
      <c r="U96" s="185">
        <v>592</v>
      </c>
      <c r="V96" s="314">
        <v>674</v>
      </c>
      <c r="W96" s="301">
        <f t="shared" si="440"/>
        <v>1413</v>
      </c>
      <c r="X96" s="185">
        <v>700</v>
      </c>
      <c r="Y96" s="314">
        <v>713</v>
      </c>
      <c r="Z96" s="301">
        <f t="shared" si="441"/>
        <v>1344</v>
      </c>
      <c r="AA96" s="185">
        <v>603</v>
      </c>
      <c r="AB96" s="314">
        <v>741</v>
      </c>
      <c r="AC96" s="301">
        <f t="shared" si="442"/>
        <v>915</v>
      </c>
      <c r="AD96" s="185">
        <v>419</v>
      </c>
      <c r="AE96" s="314">
        <v>496</v>
      </c>
      <c r="AF96" s="301">
        <f t="shared" si="443"/>
        <v>2268</v>
      </c>
      <c r="AG96" s="185">
        <v>1028</v>
      </c>
      <c r="AH96" s="314">
        <v>1240</v>
      </c>
      <c r="AI96" s="301">
        <f t="shared" si="444"/>
        <v>442</v>
      </c>
      <c r="AJ96" s="185">
        <v>226</v>
      </c>
      <c r="AK96" s="314">
        <v>216</v>
      </c>
      <c r="AL96" s="301">
        <f t="shared" si="445"/>
        <v>911</v>
      </c>
      <c r="AM96" s="185">
        <v>418</v>
      </c>
      <c r="AN96" s="314">
        <v>493</v>
      </c>
      <c r="AO96" s="301">
        <f t="shared" si="446"/>
        <v>423</v>
      </c>
      <c r="AP96" s="185">
        <v>206</v>
      </c>
      <c r="AQ96" s="309">
        <v>217</v>
      </c>
      <c r="AR96" s="304">
        <f t="shared" si="447"/>
        <v>251</v>
      </c>
      <c r="AS96" s="185">
        <v>115</v>
      </c>
      <c r="AT96" s="314">
        <v>136</v>
      </c>
      <c r="AU96" s="301">
        <f t="shared" si="448"/>
        <v>618</v>
      </c>
      <c r="AV96" s="185">
        <v>284</v>
      </c>
      <c r="AW96" s="309">
        <v>334</v>
      </c>
      <c r="AX96" s="304">
        <f t="shared" si="449"/>
        <v>740</v>
      </c>
      <c r="AY96" s="185">
        <v>359</v>
      </c>
      <c r="AZ96" s="314">
        <v>381</v>
      </c>
      <c r="BA96" s="301">
        <f t="shared" si="450"/>
        <v>440</v>
      </c>
      <c r="BB96" s="185">
        <v>198</v>
      </c>
      <c r="BC96" s="309">
        <v>242</v>
      </c>
      <c r="BD96" s="304">
        <f t="shared" si="451"/>
        <v>651</v>
      </c>
      <c r="BE96" s="185">
        <v>306</v>
      </c>
      <c r="BF96" s="314">
        <v>345</v>
      </c>
      <c r="BG96" s="301">
        <f t="shared" si="452"/>
        <v>841</v>
      </c>
      <c r="BH96" s="185">
        <v>392</v>
      </c>
      <c r="BI96" s="309">
        <v>449</v>
      </c>
      <c r="BJ96" s="304">
        <f t="shared" si="453"/>
        <v>788</v>
      </c>
      <c r="BK96" s="185">
        <v>387</v>
      </c>
      <c r="BL96" s="314">
        <v>401</v>
      </c>
      <c r="BM96" s="301">
        <f t="shared" si="454"/>
        <v>499</v>
      </c>
      <c r="BN96" s="185">
        <v>231</v>
      </c>
      <c r="BO96" s="309">
        <v>268</v>
      </c>
      <c r="BP96" s="304">
        <f t="shared" si="455"/>
        <v>583</v>
      </c>
      <c r="BQ96" s="185">
        <v>297</v>
      </c>
      <c r="BR96" s="314">
        <v>286</v>
      </c>
      <c r="BS96" s="301">
        <f t="shared" si="456"/>
        <v>120</v>
      </c>
      <c r="BT96" s="185">
        <v>65</v>
      </c>
      <c r="BU96" s="309">
        <v>55</v>
      </c>
    </row>
    <row r="97" spans="1:73" s="2" customFormat="1" ht="15" customHeight="1">
      <c r="A97" s="356" t="s">
        <v>18</v>
      </c>
      <c r="B97" s="358">
        <f>IF(SUM(E97,H97,K97,N97,Q97,T97,W97,Z97,AC97,AF97,AI97,AL97,AO97,AR97,AU97,AX97,BA97,BD97,BG97,BJ97,BM97,BP97,BS97)=SUM(B98:B102),SUM(B98:B102),"err")</f>
        <v>104560</v>
      </c>
      <c r="C97" s="358">
        <f>IF(SUM(F97,I97,L97,O97,R97,U97,X97,AA97,AD97,AG97,AJ97,AM97,AP97,AS97,AV97,AY97,BB97,BE97,BH97,BK97,BN97,BQ97,BT97)=SUM(C98:C102),SUM(C98:C102),"err")</f>
        <v>44047</v>
      </c>
      <c r="D97" s="358">
        <f>IF(SUM(G97,J97,M97,P97,S97,V97,Y97,AB97,AE97,AH97,AK97,AN97,AQ97,AT97,AW97,AZ97,BC97,BF97,BI97,BL97,BO97,BR97,BU97)=SUM(D98:D102),SUM(D98:D102),"err")</f>
        <v>60513</v>
      </c>
      <c r="E97" s="365">
        <f>IF(SUM(E98:E102)=SUM(F97:G97),SUM(F97:G97),"ERR!")</f>
        <v>15412</v>
      </c>
      <c r="F97" s="341">
        <f>SUM(F98:F102)</f>
        <v>6852</v>
      </c>
      <c r="G97" s="360">
        <f>SUM(G98:G102)</f>
        <v>8560</v>
      </c>
      <c r="H97" s="365">
        <f>IF(SUM(H98:H102)=SUM(I97:J97),SUM(I97:J97),"ERR!")</f>
        <v>10540</v>
      </c>
      <c r="I97" s="341">
        <f>SUM(I98:I102)</f>
        <v>4501</v>
      </c>
      <c r="J97" s="360">
        <f>SUM(J98:J102)</f>
        <v>6039</v>
      </c>
      <c r="K97" s="365">
        <f>IF(SUM(K98:K102)=SUM(L97:M97),SUM(L97:M97),"ERR!")</f>
        <v>5826</v>
      </c>
      <c r="L97" s="341">
        <f>SUM(L98:L102)</f>
        <v>2409</v>
      </c>
      <c r="M97" s="360">
        <f>SUM(M98:M102)</f>
        <v>3417</v>
      </c>
      <c r="N97" s="365">
        <f>IF(SUM(N98:N102)=SUM(O97:P97),SUM(O97:P97),"ERR!")</f>
        <v>7564</v>
      </c>
      <c r="O97" s="341">
        <f>SUM(O98:O102)</f>
        <v>3191</v>
      </c>
      <c r="P97" s="343">
        <f>SUM(P98:P102)</f>
        <v>4373</v>
      </c>
      <c r="Q97" s="365">
        <f>IF(SUM(Q98:Q102)=SUM(R97:S97),SUM(R97:S97),"ERR!")</f>
        <v>6719</v>
      </c>
      <c r="R97" s="341">
        <f>SUM(R98:R102)</f>
        <v>2740</v>
      </c>
      <c r="S97" s="360">
        <f>SUM(S98:S102)</f>
        <v>3979</v>
      </c>
      <c r="T97" s="365">
        <f>IF(SUM(T98:T102)=SUM(U97:V97),SUM(U97:V97),"ERR!")</f>
        <v>5158</v>
      </c>
      <c r="U97" s="341">
        <f>SUM(U98:U102)</f>
        <v>2225</v>
      </c>
      <c r="V97" s="360">
        <f>SUM(V98:V102)</f>
        <v>2933</v>
      </c>
      <c r="W97" s="365">
        <f>IF(SUM(W98:W102)=SUM(X97:Y97),SUM(X97:Y97),"ERR!")</f>
        <v>5401</v>
      </c>
      <c r="X97" s="341">
        <f>SUM(X98:X102)</f>
        <v>2245</v>
      </c>
      <c r="Y97" s="360">
        <f>SUM(Y98:Y102)</f>
        <v>3156</v>
      </c>
      <c r="Z97" s="365">
        <f>IF(SUM(Z98:Z102)=SUM(AA97:AB97),SUM(AA97:AB97),"ERR!")</f>
        <v>5437</v>
      </c>
      <c r="AA97" s="341">
        <f>SUM(AA98:AA102)</f>
        <v>2209</v>
      </c>
      <c r="AB97" s="360">
        <f>SUM(AB98:AB102)</f>
        <v>3228</v>
      </c>
      <c r="AC97" s="365">
        <f>IF(SUM(AC98:AC102)=SUM(AD97:AE97),SUM(AD97:AE97),"ERR!")</f>
        <v>4143</v>
      </c>
      <c r="AD97" s="341">
        <f>SUM(AD98:AD102)</f>
        <v>1680</v>
      </c>
      <c r="AE97" s="360">
        <f>SUM(AE98:AE102)</f>
        <v>2463</v>
      </c>
      <c r="AF97" s="365">
        <f>IF(SUM(AF98:AF102)=SUM(AG97:AH97),SUM(AG97:AH97),"ERR!")</f>
        <v>8294</v>
      </c>
      <c r="AG97" s="341">
        <f>SUM(AG98:AG102)</f>
        <v>3542</v>
      </c>
      <c r="AH97" s="360">
        <f>SUM(AH98:AH102)</f>
        <v>4752</v>
      </c>
      <c r="AI97" s="365">
        <f>IF(SUM(AI98:AI102)=SUM(AJ97:AK97),SUM(AJ97:AK97),"ERR!")</f>
        <v>1807</v>
      </c>
      <c r="AJ97" s="341">
        <f>SUM(AJ98:AJ102)</f>
        <v>793</v>
      </c>
      <c r="AK97" s="360">
        <f>SUM(AK98:AK102)</f>
        <v>1014</v>
      </c>
      <c r="AL97" s="365">
        <f>IF(SUM(AL98:AL102)=SUM(AM97:AN97),SUM(AM97:AN97),"ERR!")</f>
        <v>3995</v>
      </c>
      <c r="AM97" s="341">
        <f>SUM(AM98:AM102)</f>
        <v>1641</v>
      </c>
      <c r="AN97" s="360">
        <f>SUM(AN98:AN102)</f>
        <v>2354</v>
      </c>
      <c r="AO97" s="365">
        <f>IF(SUM(AO98:AO102)=SUM(AP97:AQ97),SUM(AP97:AQ97),"ERR!")</f>
        <v>1822</v>
      </c>
      <c r="AP97" s="341">
        <f>SUM(AP98:AP102)</f>
        <v>734</v>
      </c>
      <c r="AQ97" s="343">
        <f>SUM(AQ98:AQ102)</f>
        <v>1088</v>
      </c>
      <c r="AR97" s="353">
        <f>IF(SUM(AR98:AR102)=SUM(AS97:AT97),SUM(AS97:AT97),"ERR!")</f>
        <v>1235</v>
      </c>
      <c r="AS97" s="341">
        <f>SUM(AS98:AS102)</f>
        <v>495</v>
      </c>
      <c r="AT97" s="360">
        <f>SUM(AT98:AT102)</f>
        <v>740</v>
      </c>
      <c r="AU97" s="365">
        <f>IF(SUM(AU98:AU102)=SUM(AV97:AW97),SUM(AV97:AW97),"ERR!")</f>
        <v>2697</v>
      </c>
      <c r="AV97" s="341">
        <f>SUM(AV98:AV102)</f>
        <v>1016</v>
      </c>
      <c r="AW97" s="343">
        <f>SUM(AW98:AW102)</f>
        <v>1681</v>
      </c>
      <c r="AX97" s="353">
        <f>IF(SUM(AX98:AX102)=SUM(AY97:AZ97),SUM(AY97:AZ97),"ERR!")</f>
        <v>2710</v>
      </c>
      <c r="AY97" s="341">
        <f>SUM(AY98:AY102)</f>
        <v>1184</v>
      </c>
      <c r="AZ97" s="360">
        <f>SUM(AZ98:AZ102)</f>
        <v>1526</v>
      </c>
      <c r="BA97" s="365">
        <f>IF(SUM(BA98:BA102)=SUM(BB97:BC97),SUM(BB97:BC97),"ERR!")</f>
        <v>1784</v>
      </c>
      <c r="BB97" s="341">
        <f>SUM(BB98:BB102)</f>
        <v>750</v>
      </c>
      <c r="BC97" s="343">
        <f>SUM(BC98:BC102)</f>
        <v>1034</v>
      </c>
      <c r="BD97" s="353">
        <f>IF(SUM(BD98:BD102)=SUM(BE97:BF97),SUM(BE97:BF97),"ERR!")</f>
        <v>2448</v>
      </c>
      <c r="BE97" s="349">
        <f t="shared" ref="BE97:BF97" si="457">SUM(BE98:BE102)</f>
        <v>1091</v>
      </c>
      <c r="BF97" s="362">
        <f t="shared" si="457"/>
        <v>1357</v>
      </c>
      <c r="BG97" s="365">
        <f>IF(SUM(BG98:BG102)=SUM(BH97:BI97),SUM(BH97:BI97),"ERR!")</f>
        <v>3352</v>
      </c>
      <c r="BH97" s="349">
        <f t="shared" ref="BH97:BI97" si="458">SUM(BH98:BH102)</f>
        <v>1334</v>
      </c>
      <c r="BI97" s="350">
        <f t="shared" si="458"/>
        <v>2018</v>
      </c>
      <c r="BJ97" s="353">
        <f>IF(SUM(BJ98:BJ102)=SUM(BK97:BL97),SUM(BK97:BL97),"ERR!")</f>
        <v>3015</v>
      </c>
      <c r="BK97" s="349">
        <f t="shared" ref="BK97:BL97" si="459">SUM(BK98:BK102)</f>
        <v>1282</v>
      </c>
      <c r="BL97" s="362">
        <f t="shared" si="459"/>
        <v>1733</v>
      </c>
      <c r="BM97" s="365">
        <f>IF(SUM(BM98:BM102)=SUM(BN97:BO97),SUM(BN97:BO97),"ERR!")</f>
        <v>2119</v>
      </c>
      <c r="BN97" s="349">
        <f t="shared" ref="BN97:BO97" si="460">SUM(BN98:BN102)</f>
        <v>885</v>
      </c>
      <c r="BO97" s="350">
        <f t="shared" si="460"/>
        <v>1234</v>
      </c>
      <c r="BP97" s="353">
        <f>IF(SUM(BP98:BP102)=SUM(BQ97:BR97),SUM(BQ97:BR97),"ERR!")</f>
        <v>2624</v>
      </c>
      <c r="BQ97" s="349">
        <f t="shared" ref="BQ97:BR97" si="461">SUM(BQ98:BQ102)</f>
        <v>1045</v>
      </c>
      <c r="BR97" s="362">
        <f t="shared" si="461"/>
        <v>1579</v>
      </c>
      <c r="BS97" s="365">
        <f>IF(SUM(BS98:BS102)=SUM(BT97:BU97),SUM(BT97:BU97),"ERR!")</f>
        <v>458</v>
      </c>
      <c r="BT97" s="349">
        <f t="shared" ref="BT97:BU97" si="462">SUM(BT98:BT102)</f>
        <v>203</v>
      </c>
      <c r="BU97" s="350">
        <f t="shared" si="462"/>
        <v>255</v>
      </c>
    </row>
    <row r="98" spans="1:73" s="27" customFormat="1" ht="15" customHeight="1">
      <c r="A98" s="319" t="s">
        <v>110</v>
      </c>
      <c r="B98" s="304">
        <f>SUM(C98:D98)</f>
        <v>22295</v>
      </c>
      <c r="C98" s="342">
        <f>SUM(F98,I98,L98,O98,R98,U98,X98,AA98,AD98,AG98,AJ98,AM98,AP98,AS98,AV98,AY98,BB98,BE98,BH98,BK98,BN98,BQ98,BT98)</f>
        <v>10366</v>
      </c>
      <c r="D98" s="359">
        <f>SUM(G98,J98,M98,P98,S98,V98,Y98,AB98,AE98,AH98,AK98,AN98,AQ98,AT98,AW98,AZ98,BC98,BF98,BI98,BL98,BO98,BR98,BU98)</f>
        <v>11929</v>
      </c>
      <c r="E98" s="301">
        <f>SUM(F98:G98)</f>
        <v>3572</v>
      </c>
      <c r="F98" s="185">
        <v>1720</v>
      </c>
      <c r="G98" s="314">
        <v>1852</v>
      </c>
      <c r="H98" s="301">
        <f>SUM(I98:J98)</f>
        <v>2185</v>
      </c>
      <c r="I98" s="185">
        <v>1028</v>
      </c>
      <c r="J98" s="314">
        <v>1157</v>
      </c>
      <c r="K98" s="301">
        <f>SUM(L98:M98)</f>
        <v>1278</v>
      </c>
      <c r="L98" s="185">
        <v>575</v>
      </c>
      <c r="M98" s="314">
        <v>703</v>
      </c>
      <c r="N98" s="301">
        <f>SUM(O98:P98)</f>
        <v>1631</v>
      </c>
      <c r="O98" s="185">
        <v>758</v>
      </c>
      <c r="P98" s="309">
        <v>873</v>
      </c>
      <c r="Q98" s="301">
        <f>SUM(R98:S98)</f>
        <v>1451</v>
      </c>
      <c r="R98" s="185">
        <v>678</v>
      </c>
      <c r="S98" s="314">
        <v>773</v>
      </c>
      <c r="T98" s="301">
        <f>SUM(U98:V98)</f>
        <v>1051</v>
      </c>
      <c r="U98" s="185">
        <v>499</v>
      </c>
      <c r="V98" s="314">
        <v>552</v>
      </c>
      <c r="W98" s="301">
        <f>SUM(X98:Y98)</f>
        <v>1085</v>
      </c>
      <c r="X98" s="185">
        <v>508</v>
      </c>
      <c r="Y98" s="314">
        <v>577</v>
      </c>
      <c r="Z98" s="301">
        <f>SUM(AA98:AB98)</f>
        <v>1172</v>
      </c>
      <c r="AA98" s="185">
        <v>538</v>
      </c>
      <c r="AB98" s="314">
        <v>634</v>
      </c>
      <c r="AC98" s="301">
        <f>SUM(AD98:AE98)</f>
        <v>920</v>
      </c>
      <c r="AD98" s="185">
        <v>398</v>
      </c>
      <c r="AE98" s="314">
        <v>522</v>
      </c>
      <c r="AF98" s="301">
        <f>SUM(AG98:AH98)</f>
        <v>1801</v>
      </c>
      <c r="AG98" s="185">
        <v>826</v>
      </c>
      <c r="AH98" s="314">
        <v>975</v>
      </c>
      <c r="AI98" s="301">
        <f>SUM(AJ98:AK98)</f>
        <v>393</v>
      </c>
      <c r="AJ98" s="185">
        <v>181</v>
      </c>
      <c r="AK98" s="314">
        <v>212</v>
      </c>
      <c r="AL98" s="301">
        <f>SUM(AM98:AN98)</f>
        <v>823</v>
      </c>
      <c r="AM98" s="185">
        <v>365</v>
      </c>
      <c r="AN98" s="314">
        <v>458</v>
      </c>
      <c r="AO98" s="301">
        <f>SUM(AP98:AQ98)</f>
        <v>339</v>
      </c>
      <c r="AP98" s="185">
        <v>145</v>
      </c>
      <c r="AQ98" s="309">
        <v>194</v>
      </c>
      <c r="AR98" s="304">
        <f>SUM(AS98:AT98)</f>
        <v>208</v>
      </c>
      <c r="AS98" s="185">
        <v>99</v>
      </c>
      <c r="AT98" s="314">
        <v>109</v>
      </c>
      <c r="AU98" s="301">
        <f>SUM(AV98:AW98)</f>
        <v>484</v>
      </c>
      <c r="AV98" s="185">
        <v>215</v>
      </c>
      <c r="AW98" s="309">
        <v>269</v>
      </c>
      <c r="AX98" s="304">
        <f>SUM(AY98:AZ98)</f>
        <v>604</v>
      </c>
      <c r="AY98" s="185">
        <v>288</v>
      </c>
      <c r="AZ98" s="314">
        <v>316</v>
      </c>
      <c r="BA98" s="301">
        <f>SUM(BB98:BC98)</f>
        <v>383</v>
      </c>
      <c r="BB98" s="185">
        <v>181</v>
      </c>
      <c r="BC98" s="309">
        <v>202</v>
      </c>
      <c r="BD98" s="304">
        <f>SUM(BE98:BF98)</f>
        <v>558</v>
      </c>
      <c r="BE98" s="185">
        <v>273</v>
      </c>
      <c r="BF98" s="314">
        <v>285</v>
      </c>
      <c r="BG98" s="301">
        <f>SUM(BH98:BI98)</f>
        <v>728</v>
      </c>
      <c r="BH98" s="185">
        <v>332</v>
      </c>
      <c r="BI98" s="309">
        <v>396</v>
      </c>
      <c r="BJ98" s="304">
        <f>SUM(BK98:BL98)</f>
        <v>597</v>
      </c>
      <c r="BK98" s="185">
        <v>278</v>
      </c>
      <c r="BL98" s="314">
        <v>319</v>
      </c>
      <c r="BM98" s="301">
        <f>SUM(BN98:BO98)</f>
        <v>429</v>
      </c>
      <c r="BN98" s="185">
        <v>199</v>
      </c>
      <c r="BO98" s="309">
        <v>230</v>
      </c>
      <c r="BP98" s="304">
        <f>SUM(BQ98:BR98)</f>
        <v>490</v>
      </c>
      <c r="BQ98" s="185">
        <v>228</v>
      </c>
      <c r="BR98" s="314">
        <v>262</v>
      </c>
      <c r="BS98" s="301">
        <f>SUM(BT98:BU98)</f>
        <v>113</v>
      </c>
      <c r="BT98" s="185">
        <v>54</v>
      </c>
      <c r="BU98" s="309">
        <v>59</v>
      </c>
    </row>
    <row r="99" spans="1:73" s="27" customFormat="1" ht="15" customHeight="1">
      <c r="A99" s="319" t="s">
        <v>75</v>
      </c>
      <c r="B99" s="304">
        <f t="shared" ref="B99:B102" si="463">SUM(C99:D99)</f>
        <v>15383</v>
      </c>
      <c r="C99" s="342">
        <f t="shared" ref="C99:D102" si="464">SUM(F99,I99,L99,O99,R99,U99,X99,AA99,AD99,AG99,AJ99,AM99,AP99,AS99,AV99,AY99,BB99,BE99,BH99,BK99,BN99,BQ99,BT99)</f>
        <v>6862</v>
      </c>
      <c r="D99" s="359">
        <f t="shared" si="464"/>
        <v>8521</v>
      </c>
      <c r="E99" s="301">
        <f t="shared" ref="E99:E102" si="465">SUM(F99:G99)</f>
        <v>2450</v>
      </c>
      <c r="F99" s="185">
        <v>1117</v>
      </c>
      <c r="G99" s="314">
        <v>1333</v>
      </c>
      <c r="H99" s="301">
        <f t="shared" ref="H99:H102" si="466">SUM(I99:J99)</f>
        <v>1702</v>
      </c>
      <c r="I99" s="185">
        <v>764</v>
      </c>
      <c r="J99" s="314">
        <v>938</v>
      </c>
      <c r="K99" s="301">
        <f t="shared" ref="K99:K102" si="467">SUM(L99:M99)</f>
        <v>880</v>
      </c>
      <c r="L99" s="185">
        <v>391</v>
      </c>
      <c r="M99" s="314">
        <v>489</v>
      </c>
      <c r="N99" s="301">
        <f t="shared" ref="N99:N102" si="468">SUM(O99:P99)</f>
        <v>1046</v>
      </c>
      <c r="O99" s="185">
        <v>483</v>
      </c>
      <c r="P99" s="309">
        <v>563</v>
      </c>
      <c r="Q99" s="301">
        <f t="shared" ref="Q99:Q102" si="469">SUM(R99:S99)</f>
        <v>1002</v>
      </c>
      <c r="R99" s="185">
        <v>452</v>
      </c>
      <c r="S99" s="314">
        <v>550</v>
      </c>
      <c r="T99" s="301">
        <f t="shared" ref="T99:T102" si="470">SUM(U99:V99)</f>
        <v>710</v>
      </c>
      <c r="U99" s="185">
        <v>318</v>
      </c>
      <c r="V99" s="314">
        <v>392</v>
      </c>
      <c r="W99" s="301">
        <f t="shared" ref="W99:W102" si="471">SUM(X99:Y99)</f>
        <v>828</v>
      </c>
      <c r="X99" s="185">
        <v>356</v>
      </c>
      <c r="Y99" s="314">
        <v>472</v>
      </c>
      <c r="Z99" s="301">
        <f t="shared" ref="Z99:Z102" si="472">SUM(AA99:AB99)</f>
        <v>805</v>
      </c>
      <c r="AA99" s="185">
        <v>343</v>
      </c>
      <c r="AB99" s="314">
        <v>462</v>
      </c>
      <c r="AC99" s="301">
        <f t="shared" ref="AC99:AC102" si="473">SUM(AD99:AE99)</f>
        <v>570</v>
      </c>
      <c r="AD99" s="185">
        <v>236</v>
      </c>
      <c r="AE99" s="314">
        <v>334</v>
      </c>
      <c r="AF99" s="301">
        <f t="shared" ref="AF99:AF102" si="474">SUM(AG99:AH99)</f>
        <v>1280</v>
      </c>
      <c r="AG99" s="185">
        <v>568</v>
      </c>
      <c r="AH99" s="314">
        <v>712</v>
      </c>
      <c r="AI99" s="301">
        <f t="shared" ref="AI99:AI102" si="475">SUM(AJ99:AK99)</f>
        <v>239</v>
      </c>
      <c r="AJ99" s="185">
        <v>114</v>
      </c>
      <c r="AK99" s="314">
        <v>125</v>
      </c>
      <c r="AL99" s="301">
        <f t="shared" ref="AL99:AL102" si="476">SUM(AM99:AN99)</f>
        <v>482</v>
      </c>
      <c r="AM99" s="185">
        <v>222</v>
      </c>
      <c r="AN99" s="314">
        <v>260</v>
      </c>
      <c r="AO99" s="301">
        <f t="shared" ref="AO99:AO102" si="477">SUM(AP99:AQ99)</f>
        <v>284</v>
      </c>
      <c r="AP99" s="185">
        <v>121</v>
      </c>
      <c r="AQ99" s="309">
        <v>163</v>
      </c>
      <c r="AR99" s="304">
        <f t="shared" ref="AR99:AR102" si="478">SUM(AS99:AT99)</f>
        <v>178</v>
      </c>
      <c r="AS99" s="185">
        <v>75</v>
      </c>
      <c r="AT99" s="314">
        <v>103</v>
      </c>
      <c r="AU99" s="301">
        <f t="shared" ref="AU99:AU102" si="479">SUM(AV99:AW99)</f>
        <v>335</v>
      </c>
      <c r="AV99" s="185">
        <v>140</v>
      </c>
      <c r="AW99" s="309">
        <v>195</v>
      </c>
      <c r="AX99" s="304">
        <f t="shared" ref="AX99:AX102" si="480">SUM(AY99:AZ99)</f>
        <v>367</v>
      </c>
      <c r="AY99" s="185">
        <v>169</v>
      </c>
      <c r="AZ99" s="314">
        <v>198</v>
      </c>
      <c r="BA99" s="301">
        <f t="shared" ref="BA99:BA102" si="481">SUM(BB99:BC99)</f>
        <v>264</v>
      </c>
      <c r="BB99" s="185">
        <v>115</v>
      </c>
      <c r="BC99" s="309">
        <v>149</v>
      </c>
      <c r="BD99" s="304">
        <f t="shared" ref="BD99:BD102" si="482">SUM(BE99:BF99)</f>
        <v>321</v>
      </c>
      <c r="BE99" s="185">
        <v>151</v>
      </c>
      <c r="BF99" s="314">
        <v>170</v>
      </c>
      <c r="BG99" s="301">
        <f t="shared" ref="BG99:BG102" si="483">SUM(BH99:BI99)</f>
        <v>518</v>
      </c>
      <c r="BH99" s="185">
        <v>222</v>
      </c>
      <c r="BI99" s="309">
        <v>296</v>
      </c>
      <c r="BJ99" s="304">
        <f t="shared" ref="BJ99:BJ102" si="484">SUM(BK99:BL99)</f>
        <v>371</v>
      </c>
      <c r="BK99" s="185">
        <v>180</v>
      </c>
      <c r="BL99" s="314">
        <v>191</v>
      </c>
      <c r="BM99" s="301">
        <f t="shared" ref="BM99:BM102" si="485">SUM(BN99:BO99)</f>
        <v>264</v>
      </c>
      <c r="BN99" s="185">
        <v>118</v>
      </c>
      <c r="BO99" s="309">
        <v>146</v>
      </c>
      <c r="BP99" s="304">
        <f t="shared" ref="BP99:BP102" si="486">SUM(BQ99:BR99)</f>
        <v>400</v>
      </c>
      <c r="BQ99" s="185">
        <v>165</v>
      </c>
      <c r="BR99" s="314">
        <v>235</v>
      </c>
      <c r="BS99" s="301">
        <f t="shared" ref="BS99:BS102" si="487">SUM(BT99:BU99)</f>
        <v>87</v>
      </c>
      <c r="BT99" s="185">
        <v>42</v>
      </c>
      <c r="BU99" s="309">
        <v>45</v>
      </c>
    </row>
    <row r="100" spans="1:73" s="27" customFormat="1" ht="15" customHeight="1">
      <c r="A100" s="319" t="s">
        <v>76</v>
      </c>
      <c r="B100" s="304">
        <f t="shared" si="463"/>
        <v>19849</v>
      </c>
      <c r="C100" s="342">
        <f t="shared" si="464"/>
        <v>8174</v>
      </c>
      <c r="D100" s="359">
        <f t="shared" si="464"/>
        <v>11675</v>
      </c>
      <c r="E100" s="301">
        <f t="shared" si="465"/>
        <v>2988</v>
      </c>
      <c r="F100" s="185">
        <v>1327</v>
      </c>
      <c r="G100" s="314">
        <v>1661</v>
      </c>
      <c r="H100" s="301">
        <f t="shared" si="466"/>
        <v>2077</v>
      </c>
      <c r="I100" s="185">
        <v>877</v>
      </c>
      <c r="J100" s="314">
        <v>1200</v>
      </c>
      <c r="K100" s="301">
        <f t="shared" si="467"/>
        <v>1042</v>
      </c>
      <c r="L100" s="185">
        <v>466</v>
      </c>
      <c r="M100" s="314">
        <v>576</v>
      </c>
      <c r="N100" s="301">
        <f t="shared" si="468"/>
        <v>1427</v>
      </c>
      <c r="O100" s="185">
        <v>568</v>
      </c>
      <c r="P100" s="309">
        <v>859</v>
      </c>
      <c r="Q100" s="301">
        <f t="shared" si="469"/>
        <v>1243</v>
      </c>
      <c r="R100" s="185">
        <v>484</v>
      </c>
      <c r="S100" s="314">
        <v>759</v>
      </c>
      <c r="T100" s="301">
        <f t="shared" si="470"/>
        <v>994</v>
      </c>
      <c r="U100" s="185">
        <v>422</v>
      </c>
      <c r="V100" s="314">
        <v>572</v>
      </c>
      <c r="W100" s="301">
        <f t="shared" si="471"/>
        <v>1018</v>
      </c>
      <c r="X100" s="185">
        <v>424</v>
      </c>
      <c r="Y100" s="314">
        <v>594</v>
      </c>
      <c r="Z100" s="301">
        <f t="shared" si="472"/>
        <v>957</v>
      </c>
      <c r="AA100" s="185">
        <v>371</v>
      </c>
      <c r="AB100" s="314">
        <v>586</v>
      </c>
      <c r="AC100" s="301">
        <f t="shared" si="473"/>
        <v>796</v>
      </c>
      <c r="AD100" s="185">
        <v>339</v>
      </c>
      <c r="AE100" s="314">
        <v>457</v>
      </c>
      <c r="AF100" s="301">
        <f t="shared" si="474"/>
        <v>1622</v>
      </c>
      <c r="AG100" s="185">
        <v>666</v>
      </c>
      <c r="AH100" s="314">
        <v>956</v>
      </c>
      <c r="AI100" s="301">
        <f t="shared" si="475"/>
        <v>349</v>
      </c>
      <c r="AJ100" s="185">
        <v>145</v>
      </c>
      <c r="AK100" s="314">
        <v>204</v>
      </c>
      <c r="AL100" s="301">
        <f t="shared" si="476"/>
        <v>712</v>
      </c>
      <c r="AM100" s="185">
        <v>269</v>
      </c>
      <c r="AN100" s="314">
        <v>443</v>
      </c>
      <c r="AO100" s="301">
        <f t="shared" si="477"/>
        <v>337</v>
      </c>
      <c r="AP100" s="185">
        <v>142</v>
      </c>
      <c r="AQ100" s="309">
        <v>195</v>
      </c>
      <c r="AR100" s="304">
        <f t="shared" si="478"/>
        <v>235</v>
      </c>
      <c r="AS100" s="185">
        <v>81</v>
      </c>
      <c r="AT100" s="314">
        <v>154</v>
      </c>
      <c r="AU100" s="301">
        <f t="shared" si="479"/>
        <v>508</v>
      </c>
      <c r="AV100" s="185">
        <v>160</v>
      </c>
      <c r="AW100" s="309">
        <v>348</v>
      </c>
      <c r="AX100" s="304">
        <f t="shared" si="480"/>
        <v>483</v>
      </c>
      <c r="AY100" s="185">
        <v>213</v>
      </c>
      <c r="AZ100" s="314">
        <v>270</v>
      </c>
      <c r="BA100" s="301">
        <f t="shared" si="481"/>
        <v>345</v>
      </c>
      <c r="BB100" s="185">
        <v>146</v>
      </c>
      <c r="BC100" s="309">
        <v>199</v>
      </c>
      <c r="BD100" s="304">
        <f t="shared" si="482"/>
        <v>472</v>
      </c>
      <c r="BE100" s="185">
        <v>207</v>
      </c>
      <c r="BF100" s="314">
        <v>265</v>
      </c>
      <c r="BG100" s="301">
        <f t="shared" si="483"/>
        <v>613</v>
      </c>
      <c r="BH100" s="185">
        <v>232</v>
      </c>
      <c r="BI100" s="309">
        <v>381</v>
      </c>
      <c r="BJ100" s="304">
        <f t="shared" si="484"/>
        <v>583</v>
      </c>
      <c r="BK100" s="185">
        <v>237</v>
      </c>
      <c r="BL100" s="314">
        <v>346</v>
      </c>
      <c r="BM100" s="301">
        <f t="shared" si="485"/>
        <v>414</v>
      </c>
      <c r="BN100" s="185">
        <v>165</v>
      </c>
      <c r="BO100" s="309">
        <v>249</v>
      </c>
      <c r="BP100" s="304">
        <f t="shared" si="486"/>
        <v>532</v>
      </c>
      <c r="BQ100" s="185">
        <v>193</v>
      </c>
      <c r="BR100" s="314">
        <v>339</v>
      </c>
      <c r="BS100" s="301">
        <f t="shared" si="487"/>
        <v>102</v>
      </c>
      <c r="BT100" s="185">
        <v>40</v>
      </c>
      <c r="BU100" s="309">
        <v>62</v>
      </c>
    </row>
    <row r="101" spans="1:73" s="27" customFormat="1" ht="15" customHeight="1">
      <c r="A101" s="319" t="s">
        <v>77</v>
      </c>
      <c r="B101" s="304">
        <f t="shared" si="463"/>
        <v>20432</v>
      </c>
      <c r="C101" s="342">
        <f t="shared" si="464"/>
        <v>7951</v>
      </c>
      <c r="D101" s="359">
        <f t="shared" si="464"/>
        <v>12481</v>
      </c>
      <c r="E101" s="301">
        <f t="shared" si="465"/>
        <v>2953</v>
      </c>
      <c r="F101" s="185">
        <v>1245</v>
      </c>
      <c r="G101" s="314">
        <v>1708</v>
      </c>
      <c r="H101" s="301">
        <f t="shared" si="466"/>
        <v>1943</v>
      </c>
      <c r="I101" s="185">
        <v>735</v>
      </c>
      <c r="J101" s="314">
        <v>1208</v>
      </c>
      <c r="K101" s="301">
        <f t="shared" si="467"/>
        <v>1222</v>
      </c>
      <c r="L101" s="185">
        <v>449</v>
      </c>
      <c r="M101" s="314">
        <v>773</v>
      </c>
      <c r="N101" s="301">
        <f t="shared" si="468"/>
        <v>1416</v>
      </c>
      <c r="O101" s="185">
        <v>514</v>
      </c>
      <c r="P101" s="309">
        <v>902</v>
      </c>
      <c r="Q101" s="301">
        <f t="shared" si="469"/>
        <v>1332</v>
      </c>
      <c r="R101" s="185">
        <v>485</v>
      </c>
      <c r="S101" s="314">
        <v>847</v>
      </c>
      <c r="T101" s="301">
        <f t="shared" si="470"/>
        <v>1075</v>
      </c>
      <c r="U101" s="185">
        <v>438</v>
      </c>
      <c r="V101" s="314">
        <v>637</v>
      </c>
      <c r="W101" s="301">
        <f t="shared" si="471"/>
        <v>1028</v>
      </c>
      <c r="X101" s="185">
        <v>393</v>
      </c>
      <c r="Y101" s="314">
        <v>635</v>
      </c>
      <c r="Z101" s="301">
        <f t="shared" si="472"/>
        <v>1053</v>
      </c>
      <c r="AA101" s="185">
        <v>401</v>
      </c>
      <c r="AB101" s="314">
        <v>652</v>
      </c>
      <c r="AC101" s="301">
        <f t="shared" si="473"/>
        <v>803</v>
      </c>
      <c r="AD101" s="185">
        <v>287</v>
      </c>
      <c r="AE101" s="314">
        <v>516</v>
      </c>
      <c r="AF101" s="301">
        <f t="shared" si="474"/>
        <v>1618</v>
      </c>
      <c r="AG101" s="185">
        <v>699</v>
      </c>
      <c r="AH101" s="314">
        <v>919</v>
      </c>
      <c r="AI101" s="301">
        <f t="shared" si="475"/>
        <v>356</v>
      </c>
      <c r="AJ101" s="185">
        <v>137</v>
      </c>
      <c r="AK101" s="314">
        <v>219</v>
      </c>
      <c r="AL101" s="301">
        <f t="shared" si="476"/>
        <v>862</v>
      </c>
      <c r="AM101" s="185">
        <v>321</v>
      </c>
      <c r="AN101" s="314">
        <v>541</v>
      </c>
      <c r="AO101" s="301">
        <f t="shared" si="477"/>
        <v>377</v>
      </c>
      <c r="AP101" s="185">
        <v>143</v>
      </c>
      <c r="AQ101" s="309">
        <v>234</v>
      </c>
      <c r="AR101" s="304">
        <f t="shared" si="478"/>
        <v>242</v>
      </c>
      <c r="AS101" s="185">
        <v>93</v>
      </c>
      <c r="AT101" s="314">
        <v>149</v>
      </c>
      <c r="AU101" s="301">
        <f t="shared" si="479"/>
        <v>559</v>
      </c>
      <c r="AV101" s="185">
        <v>187</v>
      </c>
      <c r="AW101" s="309">
        <v>372</v>
      </c>
      <c r="AX101" s="304">
        <f t="shared" si="480"/>
        <v>546</v>
      </c>
      <c r="AY101" s="185">
        <v>220</v>
      </c>
      <c r="AZ101" s="314">
        <v>326</v>
      </c>
      <c r="BA101" s="301">
        <f t="shared" si="481"/>
        <v>351</v>
      </c>
      <c r="BB101" s="185">
        <v>150</v>
      </c>
      <c r="BC101" s="309">
        <v>201</v>
      </c>
      <c r="BD101" s="304">
        <f t="shared" si="482"/>
        <v>477</v>
      </c>
      <c r="BE101" s="185">
        <v>196</v>
      </c>
      <c r="BF101" s="314">
        <v>281</v>
      </c>
      <c r="BG101" s="301">
        <f t="shared" si="483"/>
        <v>636</v>
      </c>
      <c r="BH101" s="185">
        <v>235</v>
      </c>
      <c r="BI101" s="309">
        <v>401</v>
      </c>
      <c r="BJ101" s="304">
        <f t="shared" si="484"/>
        <v>563</v>
      </c>
      <c r="BK101" s="185">
        <v>239</v>
      </c>
      <c r="BL101" s="314">
        <v>324</v>
      </c>
      <c r="BM101" s="301">
        <f t="shared" si="485"/>
        <v>461</v>
      </c>
      <c r="BN101" s="185">
        <v>175</v>
      </c>
      <c r="BO101" s="309">
        <v>286</v>
      </c>
      <c r="BP101" s="304">
        <f t="shared" si="486"/>
        <v>487</v>
      </c>
      <c r="BQ101" s="185">
        <v>181</v>
      </c>
      <c r="BR101" s="314">
        <v>306</v>
      </c>
      <c r="BS101" s="301">
        <f t="shared" si="487"/>
        <v>72</v>
      </c>
      <c r="BT101" s="185">
        <v>28</v>
      </c>
      <c r="BU101" s="309">
        <v>44</v>
      </c>
    </row>
    <row r="102" spans="1:73" s="27" customFormat="1" ht="15" customHeight="1">
      <c r="A102" s="319" t="s">
        <v>78</v>
      </c>
      <c r="B102" s="304">
        <f t="shared" si="463"/>
        <v>26601</v>
      </c>
      <c r="C102" s="342">
        <f t="shared" si="464"/>
        <v>10694</v>
      </c>
      <c r="D102" s="359">
        <f t="shared" si="464"/>
        <v>15907</v>
      </c>
      <c r="E102" s="301">
        <f t="shared" si="465"/>
        <v>3449</v>
      </c>
      <c r="F102" s="185">
        <v>1443</v>
      </c>
      <c r="G102" s="314">
        <v>2006</v>
      </c>
      <c r="H102" s="301">
        <f t="shared" si="466"/>
        <v>2633</v>
      </c>
      <c r="I102" s="185">
        <v>1097</v>
      </c>
      <c r="J102" s="314">
        <v>1536</v>
      </c>
      <c r="K102" s="301">
        <f t="shared" si="467"/>
        <v>1404</v>
      </c>
      <c r="L102" s="185">
        <v>528</v>
      </c>
      <c r="M102" s="314">
        <v>876</v>
      </c>
      <c r="N102" s="301">
        <f t="shared" si="468"/>
        <v>2044</v>
      </c>
      <c r="O102" s="185">
        <v>868</v>
      </c>
      <c r="P102" s="309">
        <v>1176</v>
      </c>
      <c r="Q102" s="301">
        <f t="shared" si="469"/>
        <v>1691</v>
      </c>
      <c r="R102" s="185">
        <v>641</v>
      </c>
      <c r="S102" s="314">
        <v>1050</v>
      </c>
      <c r="T102" s="301">
        <f t="shared" si="470"/>
        <v>1328</v>
      </c>
      <c r="U102" s="185">
        <v>548</v>
      </c>
      <c r="V102" s="314">
        <v>780</v>
      </c>
      <c r="W102" s="301">
        <f t="shared" si="471"/>
        <v>1442</v>
      </c>
      <c r="X102" s="185">
        <v>564</v>
      </c>
      <c r="Y102" s="314">
        <v>878</v>
      </c>
      <c r="Z102" s="301">
        <f t="shared" si="472"/>
        <v>1450</v>
      </c>
      <c r="AA102" s="185">
        <v>556</v>
      </c>
      <c r="AB102" s="314">
        <v>894</v>
      </c>
      <c r="AC102" s="301">
        <f t="shared" si="473"/>
        <v>1054</v>
      </c>
      <c r="AD102" s="185">
        <v>420</v>
      </c>
      <c r="AE102" s="314">
        <v>634</v>
      </c>
      <c r="AF102" s="301">
        <f t="shared" si="474"/>
        <v>1973</v>
      </c>
      <c r="AG102" s="185">
        <v>783</v>
      </c>
      <c r="AH102" s="314">
        <v>1190</v>
      </c>
      <c r="AI102" s="301">
        <f t="shared" si="475"/>
        <v>470</v>
      </c>
      <c r="AJ102" s="185">
        <v>216</v>
      </c>
      <c r="AK102" s="314">
        <v>254</v>
      </c>
      <c r="AL102" s="301">
        <f t="shared" si="476"/>
        <v>1116</v>
      </c>
      <c r="AM102" s="185">
        <v>464</v>
      </c>
      <c r="AN102" s="314">
        <v>652</v>
      </c>
      <c r="AO102" s="301">
        <f t="shared" si="477"/>
        <v>485</v>
      </c>
      <c r="AP102" s="185">
        <v>183</v>
      </c>
      <c r="AQ102" s="309">
        <v>302</v>
      </c>
      <c r="AR102" s="304">
        <f t="shared" si="478"/>
        <v>372</v>
      </c>
      <c r="AS102" s="185">
        <v>147</v>
      </c>
      <c r="AT102" s="314">
        <v>225</v>
      </c>
      <c r="AU102" s="301">
        <f t="shared" si="479"/>
        <v>811</v>
      </c>
      <c r="AV102" s="185">
        <v>314</v>
      </c>
      <c r="AW102" s="309">
        <v>497</v>
      </c>
      <c r="AX102" s="304">
        <f t="shared" si="480"/>
        <v>710</v>
      </c>
      <c r="AY102" s="185">
        <v>294</v>
      </c>
      <c r="AZ102" s="314">
        <v>416</v>
      </c>
      <c r="BA102" s="301">
        <f t="shared" si="481"/>
        <v>441</v>
      </c>
      <c r="BB102" s="185">
        <v>158</v>
      </c>
      <c r="BC102" s="309">
        <v>283</v>
      </c>
      <c r="BD102" s="304">
        <f t="shared" si="482"/>
        <v>620</v>
      </c>
      <c r="BE102" s="185">
        <v>264</v>
      </c>
      <c r="BF102" s="314">
        <v>356</v>
      </c>
      <c r="BG102" s="301">
        <f t="shared" si="483"/>
        <v>857</v>
      </c>
      <c r="BH102" s="185">
        <v>313</v>
      </c>
      <c r="BI102" s="309">
        <v>544</v>
      </c>
      <c r="BJ102" s="304">
        <f t="shared" si="484"/>
        <v>901</v>
      </c>
      <c r="BK102" s="185">
        <v>348</v>
      </c>
      <c r="BL102" s="314">
        <v>553</v>
      </c>
      <c r="BM102" s="301">
        <f t="shared" si="485"/>
        <v>551</v>
      </c>
      <c r="BN102" s="185">
        <v>228</v>
      </c>
      <c r="BO102" s="309">
        <v>323</v>
      </c>
      <c r="BP102" s="304">
        <f t="shared" si="486"/>
        <v>715</v>
      </c>
      <c r="BQ102" s="185">
        <v>278</v>
      </c>
      <c r="BR102" s="314">
        <v>437</v>
      </c>
      <c r="BS102" s="301">
        <f t="shared" si="487"/>
        <v>84</v>
      </c>
      <c r="BT102" s="185">
        <v>39</v>
      </c>
      <c r="BU102" s="309">
        <v>45</v>
      </c>
    </row>
    <row r="103" spans="1:73" s="2" customFormat="1" ht="15" customHeight="1">
      <c r="A103" s="356" t="s">
        <v>19</v>
      </c>
      <c r="B103" s="358">
        <f>IF(SUM(E103,H103,K103,N103,Q103,T103,W103,Z103,AC103,AF103,AI103,AL103,AO103,AR103,AU103,AX103,BA103,BD103,BG103,BJ103,BM103,BP103,BS103)=SUM(B104:B108),SUM(B104:B108),"err")</f>
        <v>91668</v>
      </c>
      <c r="C103" s="358">
        <f>IF(SUM(F103,I103,L103,O103,R103,U103,X103,AA103,AD103,AG103,AJ103,AM103,AP103,AS103,AV103,AY103,BB103,BE103,BH103,BK103,BN103,BQ103,BT103)=SUM(C104:C108),SUM(C104:C108),"err")</f>
        <v>32824</v>
      </c>
      <c r="D103" s="358">
        <f>IF(SUM(G103,J103,M103,P103,S103,V103,Y103,AB103,AE103,AH103,AK103,AN103,AQ103,AT103,AW103,AZ103,BC103,BF103,BI103,BL103,BO103,BR103,BU103)=SUM(D104:D108),SUM(D104:D108),"err")</f>
        <v>58844</v>
      </c>
      <c r="E103" s="365">
        <f>IF(SUM(E104:E108)=SUM(F103:G103),SUM(F103:G103),"ERR!")</f>
        <v>11160</v>
      </c>
      <c r="F103" s="341">
        <f>SUM(F104:F108)</f>
        <v>4175</v>
      </c>
      <c r="G103" s="360">
        <f>SUM(G104:G108)</f>
        <v>6985</v>
      </c>
      <c r="H103" s="365">
        <f>IF(SUM(H104:H108)=SUM(I103:J103),SUM(I103:J103),"ERR!")</f>
        <v>8830</v>
      </c>
      <c r="I103" s="341">
        <f>SUM(I104:I108)</f>
        <v>3025</v>
      </c>
      <c r="J103" s="360">
        <f>SUM(J104:J108)</f>
        <v>5805</v>
      </c>
      <c r="K103" s="365">
        <f>IF(SUM(K104:K108)=SUM(L103:M103),SUM(L103:M103),"ERR!")</f>
        <v>5373</v>
      </c>
      <c r="L103" s="341">
        <f>SUM(L104:L108)</f>
        <v>1874</v>
      </c>
      <c r="M103" s="360">
        <f>SUM(M104:M108)</f>
        <v>3499</v>
      </c>
      <c r="N103" s="365">
        <f>IF(SUM(N104:N108)=SUM(O103:P103),SUM(O103:P103),"ERR!")</f>
        <v>6475</v>
      </c>
      <c r="O103" s="341">
        <f>SUM(O104:O108)</f>
        <v>2401</v>
      </c>
      <c r="P103" s="343">
        <f>SUM(P104:P108)</f>
        <v>4074</v>
      </c>
      <c r="Q103" s="365">
        <f>IF(SUM(Q104:Q108)=SUM(R103:S103),SUM(R103:S103),"ERR!")</f>
        <v>5389</v>
      </c>
      <c r="R103" s="341">
        <f>SUM(R104:R108)</f>
        <v>1843</v>
      </c>
      <c r="S103" s="360">
        <f>SUM(S104:S108)</f>
        <v>3546</v>
      </c>
      <c r="T103" s="365">
        <f>IF(SUM(T104:T108)=SUM(U103:V103),SUM(U103:V103),"ERR!")</f>
        <v>4705</v>
      </c>
      <c r="U103" s="341">
        <f>SUM(U104:U108)</f>
        <v>1789</v>
      </c>
      <c r="V103" s="360">
        <f>SUM(V104:V108)</f>
        <v>2916</v>
      </c>
      <c r="W103" s="365">
        <f>IF(SUM(W104:W108)=SUM(X103:Y103),SUM(X103:Y103),"ERR!")</f>
        <v>4748</v>
      </c>
      <c r="X103" s="341">
        <f>SUM(X104:X108)</f>
        <v>1668</v>
      </c>
      <c r="Y103" s="360">
        <f>SUM(Y104:Y108)</f>
        <v>3080</v>
      </c>
      <c r="Z103" s="365">
        <f>IF(SUM(Z104:Z108)=SUM(AA103:AB103),SUM(AA103:AB103),"ERR!")</f>
        <v>5529</v>
      </c>
      <c r="AA103" s="341">
        <f>SUM(AA104:AA108)</f>
        <v>1884</v>
      </c>
      <c r="AB103" s="360">
        <f>SUM(AB104:AB108)</f>
        <v>3645</v>
      </c>
      <c r="AC103" s="365">
        <f>IF(SUM(AC104:AC108)=SUM(AD103:AE103),SUM(AD103:AE103),"ERR!")</f>
        <v>3806</v>
      </c>
      <c r="AD103" s="341">
        <f>SUM(AD104:AD108)</f>
        <v>1375</v>
      </c>
      <c r="AE103" s="360">
        <f>SUM(AE104:AE108)</f>
        <v>2431</v>
      </c>
      <c r="AF103" s="365">
        <f>IF(SUM(AF104:AF108)=SUM(AG103:AH103),SUM(AG103:AH103),"ERR!")</f>
        <v>6700</v>
      </c>
      <c r="AG103" s="341">
        <f>SUM(AG104:AG108)</f>
        <v>2506</v>
      </c>
      <c r="AH103" s="360">
        <f>SUM(AH104:AH108)</f>
        <v>4194</v>
      </c>
      <c r="AI103" s="365">
        <f>IF(SUM(AI104:AI108)=SUM(AJ103:AK103),SUM(AJ103:AK103),"ERR!")</f>
        <v>1752</v>
      </c>
      <c r="AJ103" s="341">
        <f>SUM(AJ104:AJ108)</f>
        <v>629</v>
      </c>
      <c r="AK103" s="360">
        <f>SUM(AK104:AK108)</f>
        <v>1123</v>
      </c>
      <c r="AL103" s="365">
        <f>IF(SUM(AL104:AL108)=SUM(AM103:AN103),SUM(AM103:AN103),"ERR!")</f>
        <v>4020</v>
      </c>
      <c r="AM103" s="341">
        <f>SUM(AM104:AM108)</f>
        <v>1436</v>
      </c>
      <c r="AN103" s="360">
        <f>SUM(AN104:AN108)</f>
        <v>2584</v>
      </c>
      <c r="AO103" s="365">
        <f>IF(SUM(AO104:AO108)=SUM(AP103:AQ103),SUM(AP103:AQ103),"ERR!")</f>
        <v>1666</v>
      </c>
      <c r="AP103" s="341">
        <f>SUM(AP104:AP108)</f>
        <v>582</v>
      </c>
      <c r="AQ103" s="343">
        <f>SUM(AQ104:AQ108)</f>
        <v>1084</v>
      </c>
      <c r="AR103" s="353">
        <f>IF(SUM(AR104:AR108)=SUM(AS103:AT103),SUM(AS103:AT103),"ERR!")</f>
        <v>1186</v>
      </c>
      <c r="AS103" s="341">
        <f>SUM(AS104:AS108)</f>
        <v>448</v>
      </c>
      <c r="AT103" s="360">
        <f>SUM(AT104:AT108)</f>
        <v>738</v>
      </c>
      <c r="AU103" s="365">
        <f>IF(SUM(AU104:AU108)=SUM(AV103:AW103),SUM(AV103:AW103),"ERR!")</f>
        <v>2619</v>
      </c>
      <c r="AV103" s="341">
        <f>SUM(AV104:AV108)</f>
        <v>868</v>
      </c>
      <c r="AW103" s="343">
        <f>SUM(AW104:AW108)</f>
        <v>1751</v>
      </c>
      <c r="AX103" s="353">
        <f>IF(SUM(AX104:AX108)=SUM(AY103:AZ103),SUM(AY103:AZ103),"ERR!")</f>
        <v>2731</v>
      </c>
      <c r="AY103" s="341">
        <f>SUM(AY104:AY108)</f>
        <v>953</v>
      </c>
      <c r="AZ103" s="360">
        <f>SUM(AZ104:AZ108)</f>
        <v>1778</v>
      </c>
      <c r="BA103" s="365">
        <f>IF(SUM(BA104:BA108)=SUM(BB103:BC103),SUM(BB103:BC103),"ERR!")</f>
        <v>1722</v>
      </c>
      <c r="BB103" s="341">
        <f>SUM(BB104:BB108)</f>
        <v>582</v>
      </c>
      <c r="BC103" s="343">
        <f>SUM(BC104:BC108)</f>
        <v>1140</v>
      </c>
      <c r="BD103" s="353">
        <f>IF(SUM(BD104:BD108)=SUM(BE103:BF103),SUM(BE103:BF103),"ERR!")</f>
        <v>2207</v>
      </c>
      <c r="BE103" s="349">
        <f t="shared" ref="BE103:BU103" si="488">SUM(BE104:BE108)</f>
        <v>845</v>
      </c>
      <c r="BF103" s="362">
        <f t="shared" si="488"/>
        <v>1362</v>
      </c>
      <c r="BG103" s="365">
        <f>IF(SUM(BG104:BG108)=SUM(BH103:BI103),SUM(BH103:BI103),"ERR!")</f>
        <v>3000</v>
      </c>
      <c r="BH103" s="349">
        <f t="shared" si="488"/>
        <v>1043</v>
      </c>
      <c r="BI103" s="350">
        <f t="shared" si="488"/>
        <v>1957</v>
      </c>
      <c r="BJ103" s="353">
        <f>IF(SUM(BJ104:BJ108)=SUM(BK103:BL103),SUM(BK103:BL103),"ERR!")</f>
        <v>3156</v>
      </c>
      <c r="BK103" s="349">
        <f t="shared" si="488"/>
        <v>1173</v>
      </c>
      <c r="BL103" s="362">
        <f t="shared" si="488"/>
        <v>1983</v>
      </c>
      <c r="BM103" s="365">
        <f>IF(SUM(BM104:BM108)=SUM(BN103:BO103),SUM(BN103:BO103),"ERR!")</f>
        <v>2093</v>
      </c>
      <c r="BN103" s="349">
        <f t="shared" si="488"/>
        <v>763</v>
      </c>
      <c r="BO103" s="350">
        <f t="shared" si="488"/>
        <v>1330</v>
      </c>
      <c r="BP103" s="353">
        <f>IF(SUM(BP104:BP108)=SUM(BQ103:BR103),SUM(BQ103:BR103),"ERR!")</f>
        <v>2462</v>
      </c>
      <c r="BQ103" s="349">
        <f t="shared" si="488"/>
        <v>821</v>
      </c>
      <c r="BR103" s="362">
        <f t="shared" si="488"/>
        <v>1641</v>
      </c>
      <c r="BS103" s="365">
        <f>IF(SUM(BS104:BS108)=SUM(BT103:BU103),SUM(BT103:BU103),"ERR!")</f>
        <v>339</v>
      </c>
      <c r="BT103" s="349">
        <f t="shared" si="488"/>
        <v>141</v>
      </c>
      <c r="BU103" s="350">
        <f t="shared" si="488"/>
        <v>198</v>
      </c>
    </row>
    <row r="104" spans="1:73" s="27" customFormat="1" ht="15" customHeight="1">
      <c r="A104" s="319" t="s">
        <v>111</v>
      </c>
      <c r="B104" s="304">
        <f>SUM(C104:D104)</f>
        <v>22102</v>
      </c>
      <c r="C104" s="342">
        <f>SUM(F104,I104,L104,O104,R104,U104,X104,AA104,AD104,AG104,AJ104,AM104,AP104,AS104,AV104,AY104,BB104,BE104,BH104,BK104,BN104,BQ104,BT104)</f>
        <v>8504</v>
      </c>
      <c r="D104" s="359">
        <f>SUM(G104,J104,M104,P104,S104,V104,Y104,AB104,AE104,AH104,AK104,AN104,AQ104,AT104,AW104,AZ104,BC104,BF104,BI104,BL104,BO104,BR104,BU104)</f>
        <v>13598</v>
      </c>
      <c r="E104" s="301">
        <f>SUM(F104:G104)</f>
        <v>2816</v>
      </c>
      <c r="F104" s="185">
        <v>1147</v>
      </c>
      <c r="G104" s="314">
        <v>1669</v>
      </c>
      <c r="H104" s="301">
        <f>SUM(I104:J104)</f>
        <v>2203</v>
      </c>
      <c r="I104" s="185">
        <v>834</v>
      </c>
      <c r="J104" s="314">
        <v>1369</v>
      </c>
      <c r="K104" s="301">
        <f>SUM(L104:M104)</f>
        <v>1219</v>
      </c>
      <c r="L104" s="185">
        <v>441</v>
      </c>
      <c r="M104" s="314">
        <v>778</v>
      </c>
      <c r="N104" s="301">
        <f>SUM(O104:P104)</f>
        <v>1527</v>
      </c>
      <c r="O104" s="185">
        <v>606</v>
      </c>
      <c r="P104" s="309">
        <v>921</v>
      </c>
      <c r="Q104" s="301">
        <f>SUM(R104:S104)</f>
        <v>1285</v>
      </c>
      <c r="R104" s="185">
        <v>481</v>
      </c>
      <c r="S104" s="314">
        <v>804</v>
      </c>
      <c r="T104" s="301">
        <f>SUM(U104:V104)</f>
        <v>1119</v>
      </c>
      <c r="U104" s="185">
        <v>434</v>
      </c>
      <c r="V104" s="314">
        <v>685</v>
      </c>
      <c r="W104" s="301">
        <f>SUM(X104:Y104)</f>
        <v>1213</v>
      </c>
      <c r="X104" s="185">
        <v>455</v>
      </c>
      <c r="Y104" s="314">
        <v>758</v>
      </c>
      <c r="Z104" s="301">
        <f>SUM(AA104:AB104)</f>
        <v>1325</v>
      </c>
      <c r="AA104" s="185">
        <v>472</v>
      </c>
      <c r="AB104" s="314">
        <v>853</v>
      </c>
      <c r="AC104" s="301">
        <f>SUM(AD104:AE104)</f>
        <v>908</v>
      </c>
      <c r="AD104" s="185">
        <v>348</v>
      </c>
      <c r="AE104" s="314">
        <v>560</v>
      </c>
      <c r="AF104" s="301">
        <f>SUM(AG104:AH104)</f>
        <v>1727</v>
      </c>
      <c r="AG104" s="185">
        <v>727</v>
      </c>
      <c r="AH104" s="314">
        <v>1000</v>
      </c>
      <c r="AI104" s="301">
        <f>SUM(AJ104:AK104)</f>
        <v>438</v>
      </c>
      <c r="AJ104" s="185">
        <v>173</v>
      </c>
      <c r="AK104" s="314">
        <v>265</v>
      </c>
      <c r="AL104" s="301">
        <f>SUM(AM104:AN104)</f>
        <v>960</v>
      </c>
      <c r="AM104" s="185">
        <v>369</v>
      </c>
      <c r="AN104" s="314">
        <v>591</v>
      </c>
      <c r="AO104" s="301">
        <f>SUM(AP104:AQ104)</f>
        <v>381</v>
      </c>
      <c r="AP104" s="185">
        <v>135</v>
      </c>
      <c r="AQ104" s="309">
        <v>246</v>
      </c>
      <c r="AR104" s="304">
        <f>SUM(AS104:AT104)</f>
        <v>296</v>
      </c>
      <c r="AS104" s="185">
        <v>121</v>
      </c>
      <c r="AT104" s="314">
        <v>175</v>
      </c>
      <c r="AU104" s="301">
        <f>SUM(AV104:AW104)</f>
        <v>618</v>
      </c>
      <c r="AV104" s="185">
        <v>215</v>
      </c>
      <c r="AW104" s="309">
        <v>403</v>
      </c>
      <c r="AX104" s="304">
        <f>SUM(AY104:AZ104)</f>
        <v>667</v>
      </c>
      <c r="AY104" s="185">
        <v>230</v>
      </c>
      <c r="AZ104" s="314">
        <v>437</v>
      </c>
      <c r="BA104" s="301">
        <f>SUM(BB104:BC104)</f>
        <v>411</v>
      </c>
      <c r="BB104" s="185">
        <v>148</v>
      </c>
      <c r="BC104" s="309">
        <v>263</v>
      </c>
      <c r="BD104" s="304">
        <f>SUM(BE104:BF104)</f>
        <v>500</v>
      </c>
      <c r="BE104" s="185">
        <v>225</v>
      </c>
      <c r="BF104" s="314">
        <v>275</v>
      </c>
      <c r="BG104" s="301">
        <f>SUM(BH104:BI104)</f>
        <v>719</v>
      </c>
      <c r="BH104" s="185">
        <v>272</v>
      </c>
      <c r="BI104" s="309">
        <v>447</v>
      </c>
      <c r="BJ104" s="304">
        <f>SUM(BK104:BL104)</f>
        <v>687</v>
      </c>
      <c r="BK104" s="185">
        <v>296</v>
      </c>
      <c r="BL104" s="314">
        <v>391</v>
      </c>
      <c r="BM104" s="301">
        <f>SUM(BN104:BO104)</f>
        <v>465</v>
      </c>
      <c r="BN104" s="185">
        <v>167</v>
      </c>
      <c r="BO104" s="309">
        <v>298</v>
      </c>
      <c r="BP104" s="304">
        <f>SUM(BQ104:BR104)</f>
        <v>529</v>
      </c>
      <c r="BQ104" s="185">
        <v>170</v>
      </c>
      <c r="BR104" s="314">
        <v>359</v>
      </c>
      <c r="BS104" s="301">
        <f>SUM(BT104:BU104)</f>
        <v>89</v>
      </c>
      <c r="BT104" s="185">
        <v>38</v>
      </c>
      <c r="BU104" s="309">
        <v>51</v>
      </c>
    </row>
    <row r="105" spans="1:73" s="27" customFormat="1" ht="15" customHeight="1">
      <c r="A105" s="319" t="s">
        <v>79</v>
      </c>
      <c r="B105" s="304">
        <f t="shared" ref="B105:B108" si="489">SUM(C105:D105)</f>
        <v>18685</v>
      </c>
      <c r="C105" s="342">
        <f t="shared" ref="C105:D108" si="490">SUM(F105,I105,L105,O105,R105,U105,X105,AA105,AD105,AG105,AJ105,AM105,AP105,AS105,AV105,AY105,BB105,BE105,BH105,BK105,BN105,BQ105,BT105)</f>
        <v>6793</v>
      </c>
      <c r="D105" s="359">
        <f t="shared" si="490"/>
        <v>11892</v>
      </c>
      <c r="E105" s="301">
        <f t="shared" ref="E105:E108" si="491">SUM(F105:G105)</f>
        <v>2363</v>
      </c>
      <c r="F105" s="185">
        <v>926</v>
      </c>
      <c r="G105" s="314">
        <v>1437</v>
      </c>
      <c r="H105" s="301">
        <f t="shared" ref="H105:H108" si="492">SUM(I105:J105)</f>
        <v>1761</v>
      </c>
      <c r="I105" s="185">
        <v>620</v>
      </c>
      <c r="J105" s="314">
        <v>1141</v>
      </c>
      <c r="K105" s="301">
        <f t="shared" ref="K105:K108" si="493">SUM(L105:M105)</f>
        <v>1111</v>
      </c>
      <c r="L105" s="185">
        <v>394</v>
      </c>
      <c r="M105" s="314">
        <v>717</v>
      </c>
      <c r="N105" s="301">
        <f t="shared" ref="N105:N108" si="494">SUM(O105:P105)</f>
        <v>1369</v>
      </c>
      <c r="O105" s="185">
        <v>519</v>
      </c>
      <c r="P105" s="309">
        <v>850</v>
      </c>
      <c r="Q105" s="301">
        <f t="shared" ref="Q105:Q108" si="495">SUM(R105:S105)</f>
        <v>1144</v>
      </c>
      <c r="R105" s="185">
        <v>411</v>
      </c>
      <c r="S105" s="314">
        <v>733</v>
      </c>
      <c r="T105" s="301">
        <f t="shared" ref="T105:T108" si="496">SUM(U105:V105)</f>
        <v>944</v>
      </c>
      <c r="U105" s="185">
        <v>353</v>
      </c>
      <c r="V105" s="314">
        <v>591</v>
      </c>
      <c r="W105" s="301">
        <f t="shared" ref="W105:W108" si="497">SUM(X105:Y105)</f>
        <v>916</v>
      </c>
      <c r="X105" s="185">
        <v>321</v>
      </c>
      <c r="Y105" s="314">
        <v>595</v>
      </c>
      <c r="Z105" s="301">
        <f t="shared" ref="Z105:Z108" si="498">SUM(AA105:AB105)</f>
        <v>1084</v>
      </c>
      <c r="AA105" s="185">
        <v>363</v>
      </c>
      <c r="AB105" s="314">
        <v>721</v>
      </c>
      <c r="AC105" s="301">
        <f t="shared" ref="AC105:AC108" si="499">SUM(AD105:AE105)</f>
        <v>817</v>
      </c>
      <c r="AD105" s="185">
        <v>317</v>
      </c>
      <c r="AE105" s="314">
        <v>500</v>
      </c>
      <c r="AF105" s="301">
        <f t="shared" ref="AF105:AF108" si="500">SUM(AG105:AH105)</f>
        <v>1355</v>
      </c>
      <c r="AG105" s="185">
        <v>467</v>
      </c>
      <c r="AH105" s="314">
        <v>888</v>
      </c>
      <c r="AI105" s="301">
        <f t="shared" ref="AI105:AI108" si="501">SUM(AJ105:AK105)</f>
        <v>343</v>
      </c>
      <c r="AJ105" s="185">
        <v>127</v>
      </c>
      <c r="AK105" s="314">
        <v>216</v>
      </c>
      <c r="AL105" s="301">
        <f t="shared" ref="AL105:AL108" si="502">SUM(AM105:AN105)</f>
        <v>787</v>
      </c>
      <c r="AM105" s="185">
        <v>293</v>
      </c>
      <c r="AN105" s="314">
        <v>494</v>
      </c>
      <c r="AO105" s="301">
        <f t="shared" ref="AO105:AO108" si="503">SUM(AP105:AQ105)</f>
        <v>359</v>
      </c>
      <c r="AP105" s="185">
        <v>121</v>
      </c>
      <c r="AQ105" s="309">
        <v>238</v>
      </c>
      <c r="AR105" s="304">
        <f t="shared" ref="AR105:AR108" si="504">SUM(AS105:AT105)</f>
        <v>243</v>
      </c>
      <c r="AS105" s="185">
        <v>93</v>
      </c>
      <c r="AT105" s="314">
        <v>150</v>
      </c>
      <c r="AU105" s="301">
        <f t="shared" ref="AU105:AU108" si="505">SUM(AV105:AW105)</f>
        <v>511</v>
      </c>
      <c r="AV105" s="185">
        <v>152</v>
      </c>
      <c r="AW105" s="309">
        <v>359</v>
      </c>
      <c r="AX105" s="304">
        <f t="shared" ref="AX105:AX108" si="506">SUM(AY105:AZ105)</f>
        <v>529</v>
      </c>
      <c r="AY105" s="185">
        <v>196</v>
      </c>
      <c r="AZ105" s="314">
        <v>333</v>
      </c>
      <c r="BA105" s="301">
        <f t="shared" ref="BA105:BA108" si="507">SUM(BB105:BC105)</f>
        <v>338</v>
      </c>
      <c r="BB105" s="185">
        <v>119</v>
      </c>
      <c r="BC105" s="309">
        <v>219</v>
      </c>
      <c r="BD105" s="304">
        <f t="shared" ref="BD105:BD108" si="508">SUM(BE105:BF105)</f>
        <v>488</v>
      </c>
      <c r="BE105" s="185">
        <v>175</v>
      </c>
      <c r="BF105" s="314">
        <v>313</v>
      </c>
      <c r="BG105" s="301">
        <f t="shared" ref="BG105:BG108" si="509">SUM(BH105:BI105)</f>
        <v>595</v>
      </c>
      <c r="BH105" s="185">
        <v>216</v>
      </c>
      <c r="BI105" s="309">
        <v>379</v>
      </c>
      <c r="BJ105" s="304">
        <f t="shared" ref="BJ105:BJ108" si="510">SUM(BK105:BL105)</f>
        <v>610</v>
      </c>
      <c r="BK105" s="185">
        <v>210</v>
      </c>
      <c r="BL105" s="314">
        <v>400</v>
      </c>
      <c r="BM105" s="301">
        <f t="shared" ref="BM105:BM108" si="511">SUM(BN105:BO105)</f>
        <v>451</v>
      </c>
      <c r="BN105" s="185">
        <v>184</v>
      </c>
      <c r="BO105" s="309">
        <v>267</v>
      </c>
      <c r="BP105" s="304">
        <f t="shared" ref="BP105:BP108" si="512">SUM(BQ105:BR105)</f>
        <v>508</v>
      </c>
      <c r="BQ105" s="185">
        <v>193</v>
      </c>
      <c r="BR105" s="314">
        <v>315</v>
      </c>
      <c r="BS105" s="301">
        <f t="shared" ref="BS105:BS108" si="513">SUM(BT105:BU105)</f>
        <v>59</v>
      </c>
      <c r="BT105" s="185">
        <v>23</v>
      </c>
      <c r="BU105" s="309">
        <v>36</v>
      </c>
    </row>
    <row r="106" spans="1:73" s="27" customFormat="1" ht="15" customHeight="1">
      <c r="A106" s="319" t="s">
        <v>80</v>
      </c>
      <c r="B106" s="304">
        <f t="shared" si="489"/>
        <v>19008</v>
      </c>
      <c r="C106" s="342">
        <f t="shared" si="490"/>
        <v>6840</v>
      </c>
      <c r="D106" s="359">
        <f t="shared" si="490"/>
        <v>12168</v>
      </c>
      <c r="E106" s="301">
        <f t="shared" si="491"/>
        <v>2341</v>
      </c>
      <c r="F106" s="185">
        <v>878</v>
      </c>
      <c r="G106" s="314">
        <v>1463</v>
      </c>
      <c r="H106" s="301">
        <f t="shared" si="492"/>
        <v>1798</v>
      </c>
      <c r="I106" s="185">
        <v>609</v>
      </c>
      <c r="J106" s="314">
        <v>1189</v>
      </c>
      <c r="K106" s="301">
        <f t="shared" si="493"/>
        <v>1081</v>
      </c>
      <c r="L106" s="185">
        <v>356</v>
      </c>
      <c r="M106" s="314">
        <v>725</v>
      </c>
      <c r="N106" s="301">
        <f t="shared" si="494"/>
        <v>1379</v>
      </c>
      <c r="O106" s="185">
        <v>530</v>
      </c>
      <c r="P106" s="309">
        <v>849</v>
      </c>
      <c r="Q106" s="301">
        <f t="shared" si="495"/>
        <v>1097</v>
      </c>
      <c r="R106" s="185">
        <v>352</v>
      </c>
      <c r="S106" s="314">
        <v>745</v>
      </c>
      <c r="T106" s="301">
        <f t="shared" si="496"/>
        <v>989</v>
      </c>
      <c r="U106" s="185">
        <v>386</v>
      </c>
      <c r="V106" s="314">
        <v>603</v>
      </c>
      <c r="W106" s="301">
        <f t="shared" si="497"/>
        <v>1013</v>
      </c>
      <c r="X106" s="185">
        <v>358</v>
      </c>
      <c r="Y106" s="314">
        <v>655</v>
      </c>
      <c r="Z106" s="301">
        <f t="shared" si="498"/>
        <v>1142</v>
      </c>
      <c r="AA106" s="185">
        <v>401</v>
      </c>
      <c r="AB106" s="314">
        <v>741</v>
      </c>
      <c r="AC106" s="301">
        <f t="shared" si="499"/>
        <v>766</v>
      </c>
      <c r="AD106" s="185">
        <v>274</v>
      </c>
      <c r="AE106" s="314">
        <v>492</v>
      </c>
      <c r="AF106" s="301">
        <f t="shared" si="500"/>
        <v>1378</v>
      </c>
      <c r="AG106" s="185">
        <v>528</v>
      </c>
      <c r="AH106" s="314">
        <v>850</v>
      </c>
      <c r="AI106" s="301">
        <f t="shared" si="501"/>
        <v>345</v>
      </c>
      <c r="AJ106" s="185">
        <v>113</v>
      </c>
      <c r="AK106" s="314">
        <v>232</v>
      </c>
      <c r="AL106" s="301">
        <f t="shared" si="502"/>
        <v>853</v>
      </c>
      <c r="AM106" s="185">
        <v>319</v>
      </c>
      <c r="AN106" s="314">
        <v>534</v>
      </c>
      <c r="AO106" s="301">
        <f t="shared" si="503"/>
        <v>362</v>
      </c>
      <c r="AP106" s="185">
        <v>139</v>
      </c>
      <c r="AQ106" s="309">
        <v>223</v>
      </c>
      <c r="AR106" s="304">
        <f t="shared" si="504"/>
        <v>241</v>
      </c>
      <c r="AS106" s="185">
        <v>102</v>
      </c>
      <c r="AT106" s="314">
        <v>139</v>
      </c>
      <c r="AU106" s="301">
        <f t="shared" si="505"/>
        <v>563</v>
      </c>
      <c r="AV106" s="185">
        <v>187</v>
      </c>
      <c r="AW106" s="309">
        <v>376</v>
      </c>
      <c r="AX106" s="304">
        <f t="shared" si="506"/>
        <v>534</v>
      </c>
      <c r="AY106" s="185">
        <v>188</v>
      </c>
      <c r="AZ106" s="314">
        <v>346</v>
      </c>
      <c r="BA106" s="301">
        <f t="shared" si="507"/>
        <v>347</v>
      </c>
      <c r="BB106" s="185">
        <v>112</v>
      </c>
      <c r="BC106" s="309">
        <v>235</v>
      </c>
      <c r="BD106" s="304">
        <f t="shared" si="508"/>
        <v>430</v>
      </c>
      <c r="BE106" s="185">
        <v>157</v>
      </c>
      <c r="BF106" s="314">
        <v>273</v>
      </c>
      <c r="BG106" s="301">
        <f t="shared" si="509"/>
        <v>664</v>
      </c>
      <c r="BH106" s="185">
        <v>225</v>
      </c>
      <c r="BI106" s="309">
        <v>439</v>
      </c>
      <c r="BJ106" s="304">
        <f t="shared" si="510"/>
        <v>672</v>
      </c>
      <c r="BK106" s="185">
        <v>257</v>
      </c>
      <c r="BL106" s="314">
        <v>415</v>
      </c>
      <c r="BM106" s="301">
        <f t="shared" si="511"/>
        <v>450</v>
      </c>
      <c r="BN106" s="185">
        <v>175</v>
      </c>
      <c r="BO106" s="309">
        <v>275</v>
      </c>
      <c r="BP106" s="304">
        <f t="shared" si="512"/>
        <v>482</v>
      </c>
      <c r="BQ106" s="185">
        <v>156</v>
      </c>
      <c r="BR106" s="314">
        <v>326</v>
      </c>
      <c r="BS106" s="301">
        <f t="shared" si="513"/>
        <v>81</v>
      </c>
      <c r="BT106" s="185">
        <v>38</v>
      </c>
      <c r="BU106" s="309">
        <v>43</v>
      </c>
    </row>
    <row r="107" spans="1:73" s="27" customFormat="1" ht="15" customHeight="1">
      <c r="A107" s="319" t="s">
        <v>81</v>
      </c>
      <c r="B107" s="304">
        <f t="shared" si="489"/>
        <v>17136</v>
      </c>
      <c r="C107" s="342">
        <f t="shared" si="490"/>
        <v>5811</v>
      </c>
      <c r="D107" s="359">
        <f t="shared" si="490"/>
        <v>11325</v>
      </c>
      <c r="E107" s="301">
        <f t="shared" si="491"/>
        <v>1938</v>
      </c>
      <c r="F107" s="185">
        <v>674</v>
      </c>
      <c r="G107" s="314">
        <v>1264</v>
      </c>
      <c r="H107" s="301">
        <f t="shared" si="492"/>
        <v>1669</v>
      </c>
      <c r="I107" s="185">
        <v>530</v>
      </c>
      <c r="J107" s="314">
        <v>1139</v>
      </c>
      <c r="K107" s="301">
        <f t="shared" si="493"/>
        <v>1043</v>
      </c>
      <c r="L107" s="185">
        <v>366</v>
      </c>
      <c r="M107" s="314">
        <v>677</v>
      </c>
      <c r="N107" s="301">
        <f t="shared" si="494"/>
        <v>1199</v>
      </c>
      <c r="O107" s="185">
        <v>390</v>
      </c>
      <c r="P107" s="309">
        <v>809</v>
      </c>
      <c r="Q107" s="301">
        <f t="shared" si="495"/>
        <v>1031</v>
      </c>
      <c r="R107" s="185">
        <v>344</v>
      </c>
      <c r="S107" s="314">
        <v>687</v>
      </c>
      <c r="T107" s="301">
        <f t="shared" si="496"/>
        <v>903</v>
      </c>
      <c r="U107" s="185">
        <v>343</v>
      </c>
      <c r="V107" s="314">
        <v>560</v>
      </c>
      <c r="W107" s="301">
        <f t="shared" si="497"/>
        <v>843</v>
      </c>
      <c r="X107" s="185">
        <v>293</v>
      </c>
      <c r="Y107" s="314">
        <v>550</v>
      </c>
      <c r="Z107" s="301">
        <f t="shared" si="498"/>
        <v>1085</v>
      </c>
      <c r="AA107" s="185">
        <v>351</v>
      </c>
      <c r="AB107" s="314">
        <v>734</v>
      </c>
      <c r="AC107" s="301">
        <f t="shared" si="499"/>
        <v>727</v>
      </c>
      <c r="AD107" s="185">
        <v>263</v>
      </c>
      <c r="AE107" s="314">
        <v>464</v>
      </c>
      <c r="AF107" s="301">
        <f t="shared" si="500"/>
        <v>1183</v>
      </c>
      <c r="AG107" s="185">
        <v>415</v>
      </c>
      <c r="AH107" s="314">
        <v>768</v>
      </c>
      <c r="AI107" s="301">
        <f t="shared" si="501"/>
        <v>320</v>
      </c>
      <c r="AJ107" s="185">
        <v>111</v>
      </c>
      <c r="AK107" s="314">
        <v>209</v>
      </c>
      <c r="AL107" s="301">
        <f t="shared" si="502"/>
        <v>762</v>
      </c>
      <c r="AM107" s="185">
        <v>242</v>
      </c>
      <c r="AN107" s="314">
        <v>520</v>
      </c>
      <c r="AO107" s="301">
        <f t="shared" si="503"/>
        <v>320</v>
      </c>
      <c r="AP107" s="185">
        <v>111</v>
      </c>
      <c r="AQ107" s="309">
        <v>209</v>
      </c>
      <c r="AR107" s="304">
        <f t="shared" si="504"/>
        <v>227</v>
      </c>
      <c r="AS107" s="185">
        <v>81</v>
      </c>
      <c r="AT107" s="314">
        <v>146</v>
      </c>
      <c r="AU107" s="301">
        <f t="shared" si="505"/>
        <v>497</v>
      </c>
      <c r="AV107" s="185">
        <v>168</v>
      </c>
      <c r="AW107" s="309">
        <v>329</v>
      </c>
      <c r="AX107" s="304">
        <f t="shared" si="506"/>
        <v>503</v>
      </c>
      <c r="AY107" s="185">
        <v>176</v>
      </c>
      <c r="AZ107" s="314">
        <v>327</v>
      </c>
      <c r="BA107" s="301">
        <f t="shared" si="507"/>
        <v>333</v>
      </c>
      <c r="BB107" s="185">
        <v>109</v>
      </c>
      <c r="BC107" s="309">
        <v>224</v>
      </c>
      <c r="BD107" s="304">
        <f t="shared" si="508"/>
        <v>419</v>
      </c>
      <c r="BE107" s="185">
        <v>161</v>
      </c>
      <c r="BF107" s="314">
        <v>258</v>
      </c>
      <c r="BG107" s="301">
        <f t="shared" si="509"/>
        <v>545</v>
      </c>
      <c r="BH107" s="185">
        <v>170</v>
      </c>
      <c r="BI107" s="309">
        <v>375</v>
      </c>
      <c r="BJ107" s="304">
        <f t="shared" si="510"/>
        <v>628</v>
      </c>
      <c r="BK107" s="185">
        <v>201</v>
      </c>
      <c r="BL107" s="314">
        <v>427</v>
      </c>
      <c r="BM107" s="301">
        <f t="shared" si="511"/>
        <v>399</v>
      </c>
      <c r="BN107" s="185">
        <v>131</v>
      </c>
      <c r="BO107" s="309">
        <v>268</v>
      </c>
      <c r="BP107" s="304">
        <f t="shared" si="512"/>
        <v>503</v>
      </c>
      <c r="BQ107" s="185">
        <v>158</v>
      </c>
      <c r="BR107" s="314">
        <v>345</v>
      </c>
      <c r="BS107" s="301">
        <f t="shared" si="513"/>
        <v>59</v>
      </c>
      <c r="BT107" s="185">
        <v>23</v>
      </c>
      <c r="BU107" s="309">
        <v>36</v>
      </c>
    </row>
    <row r="108" spans="1:73" s="27" customFormat="1" ht="15" customHeight="1">
      <c r="A108" s="319" t="s">
        <v>82</v>
      </c>
      <c r="B108" s="304">
        <f t="shared" si="489"/>
        <v>14737</v>
      </c>
      <c r="C108" s="342">
        <f t="shared" si="490"/>
        <v>4876</v>
      </c>
      <c r="D108" s="359">
        <f t="shared" si="490"/>
        <v>9861</v>
      </c>
      <c r="E108" s="301">
        <f t="shared" si="491"/>
        <v>1702</v>
      </c>
      <c r="F108" s="185">
        <v>550</v>
      </c>
      <c r="G108" s="314">
        <v>1152</v>
      </c>
      <c r="H108" s="301">
        <f t="shared" si="492"/>
        <v>1399</v>
      </c>
      <c r="I108" s="185">
        <v>432</v>
      </c>
      <c r="J108" s="314">
        <v>967</v>
      </c>
      <c r="K108" s="301">
        <f t="shared" si="493"/>
        <v>919</v>
      </c>
      <c r="L108" s="185">
        <v>317</v>
      </c>
      <c r="M108" s="314">
        <v>602</v>
      </c>
      <c r="N108" s="301">
        <f t="shared" si="494"/>
        <v>1001</v>
      </c>
      <c r="O108" s="185">
        <v>356</v>
      </c>
      <c r="P108" s="309">
        <v>645</v>
      </c>
      <c r="Q108" s="301">
        <f t="shared" si="495"/>
        <v>832</v>
      </c>
      <c r="R108" s="185">
        <v>255</v>
      </c>
      <c r="S108" s="314">
        <v>577</v>
      </c>
      <c r="T108" s="301">
        <f t="shared" si="496"/>
        <v>750</v>
      </c>
      <c r="U108" s="185">
        <v>273</v>
      </c>
      <c r="V108" s="314">
        <v>477</v>
      </c>
      <c r="W108" s="301">
        <f t="shared" si="497"/>
        <v>763</v>
      </c>
      <c r="X108" s="185">
        <v>241</v>
      </c>
      <c r="Y108" s="314">
        <v>522</v>
      </c>
      <c r="Z108" s="301">
        <f t="shared" si="498"/>
        <v>893</v>
      </c>
      <c r="AA108" s="185">
        <v>297</v>
      </c>
      <c r="AB108" s="314">
        <v>596</v>
      </c>
      <c r="AC108" s="301">
        <f t="shared" si="499"/>
        <v>588</v>
      </c>
      <c r="AD108" s="185">
        <v>173</v>
      </c>
      <c r="AE108" s="314">
        <v>415</v>
      </c>
      <c r="AF108" s="301">
        <f t="shared" si="500"/>
        <v>1057</v>
      </c>
      <c r="AG108" s="185">
        <v>369</v>
      </c>
      <c r="AH108" s="314">
        <v>688</v>
      </c>
      <c r="AI108" s="301">
        <f t="shared" si="501"/>
        <v>306</v>
      </c>
      <c r="AJ108" s="185">
        <v>105</v>
      </c>
      <c r="AK108" s="314">
        <v>201</v>
      </c>
      <c r="AL108" s="301">
        <f t="shared" si="502"/>
        <v>658</v>
      </c>
      <c r="AM108" s="185">
        <v>213</v>
      </c>
      <c r="AN108" s="314">
        <v>445</v>
      </c>
      <c r="AO108" s="301">
        <f t="shared" si="503"/>
        <v>244</v>
      </c>
      <c r="AP108" s="185">
        <v>76</v>
      </c>
      <c r="AQ108" s="309">
        <v>168</v>
      </c>
      <c r="AR108" s="304">
        <f t="shared" si="504"/>
        <v>179</v>
      </c>
      <c r="AS108" s="185">
        <v>51</v>
      </c>
      <c r="AT108" s="314">
        <v>128</v>
      </c>
      <c r="AU108" s="301">
        <f t="shared" si="505"/>
        <v>430</v>
      </c>
      <c r="AV108" s="185">
        <v>146</v>
      </c>
      <c r="AW108" s="309">
        <v>284</v>
      </c>
      <c r="AX108" s="304">
        <f t="shared" si="506"/>
        <v>498</v>
      </c>
      <c r="AY108" s="185">
        <v>163</v>
      </c>
      <c r="AZ108" s="314">
        <v>335</v>
      </c>
      <c r="BA108" s="301">
        <f t="shared" si="507"/>
        <v>293</v>
      </c>
      <c r="BB108" s="185">
        <v>94</v>
      </c>
      <c r="BC108" s="309">
        <v>199</v>
      </c>
      <c r="BD108" s="304">
        <f t="shared" si="508"/>
        <v>370</v>
      </c>
      <c r="BE108" s="185">
        <v>127</v>
      </c>
      <c r="BF108" s="314">
        <v>243</v>
      </c>
      <c r="BG108" s="301">
        <f t="shared" si="509"/>
        <v>477</v>
      </c>
      <c r="BH108" s="185">
        <v>160</v>
      </c>
      <c r="BI108" s="309">
        <v>317</v>
      </c>
      <c r="BJ108" s="304">
        <f t="shared" si="510"/>
        <v>559</v>
      </c>
      <c r="BK108" s="185">
        <v>209</v>
      </c>
      <c r="BL108" s="314">
        <v>350</v>
      </c>
      <c r="BM108" s="301">
        <f t="shared" si="511"/>
        <v>328</v>
      </c>
      <c r="BN108" s="185">
        <v>106</v>
      </c>
      <c r="BO108" s="309">
        <v>222</v>
      </c>
      <c r="BP108" s="304">
        <f t="shared" si="512"/>
        <v>440</v>
      </c>
      <c r="BQ108" s="185">
        <v>144</v>
      </c>
      <c r="BR108" s="314">
        <v>296</v>
      </c>
      <c r="BS108" s="301">
        <f t="shared" si="513"/>
        <v>51</v>
      </c>
      <c r="BT108" s="185">
        <v>19</v>
      </c>
      <c r="BU108" s="309">
        <v>32</v>
      </c>
    </row>
    <row r="109" spans="1:73" s="2" customFormat="1" ht="15" customHeight="1">
      <c r="A109" s="356" t="s">
        <v>20</v>
      </c>
      <c r="B109" s="358">
        <f>IF(SUM(E109,H109,K109,N109,Q109,T109,W109,Z109,AC109,AF109,AI109,AL109,AO109,AR109,AU109,AX109,BA109,BD109,BG109,BJ109,BM109,BP109,BS109)=SUM(B110:B114),SUM(B110:B114),"err")</f>
        <v>52229</v>
      </c>
      <c r="C109" s="358">
        <f>IF(SUM(F109,I109,L109,O109,R109,U109,X109,AA109,AD109,AG109,AJ109,AM109,AP109,AS109,AV109,AY109,BB109,BE109,BH109,BK109,BN109,BQ109,BT109)=SUM(C110:C114),SUM(C110:C114),"err")</f>
        <v>15156</v>
      </c>
      <c r="D109" s="358">
        <f>IF(SUM(G109,J109,M109,P109,S109,V109,Y109,AB109,AE109,AH109,AK109,AN109,AQ109,AT109,AW109,AZ109,BC109,BF109,BI109,BL109,BO109,BR109,BU109)=SUM(D110:D114),SUM(D110:D114),"err")</f>
        <v>37073</v>
      </c>
      <c r="E109" s="365">
        <f>IF(SUM(E110:E114)=SUM(F109:G109),SUM(F109:G109),"ERR!")</f>
        <v>5662</v>
      </c>
      <c r="F109" s="341">
        <f>SUM(F110:F114)</f>
        <v>1572</v>
      </c>
      <c r="G109" s="360">
        <f>SUM(G110:G114)</f>
        <v>4090</v>
      </c>
      <c r="H109" s="365">
        <f>IF(SUM(H110:H114)=SUM(I109:J109),SUM(I109:J109),"ERR!")</f>
        <v>5004</v>
      </c>
      <c r="I109" s="341">
        <f>SUM(I110:I114)</f>
        <v>1399</v>
      </c>
      <c r="J109" s="360">
        <f>SUM(J110:J114)</f>
        <v>3605</v>
      </c>
      <c r="K109" s="365">
        <f>IF(SUM(K110:K114)=SUM(L109:M109),SUM(L109:M109),"ERR!")</f>
        <v>3185</v>
      </c>
      <c r="L109" s="341">
        <f>SUM(L110:L114)</f>
        <v>942</v>
      </c>
      <c r="M109" s="360">
        <f>SUM(M110:M114)</f>
        <v>2243</v>
      </c>
      <c r="N109" s="365">
        <f>IF(SUM(N110:N114)=SUM(O109:P109),SUM(O109:P109),"ERR!")</f>
        <v>3716</v>
      </c>
      <c r="O109" s="341">
        <f>SUM(O110:O114)</f>
        <v>1143</v>
      </c>
      <c r="P109" s="343">
        <f>SUM(P110:P114)</f>
        <v>2573</v>
      </c>
      <c r="Q109" s="365">
        <f>IF(SUM(Q110:Q114)=SUM(R109:S109),SUM(R109:S109),"ERR!")</f>
        <v>3162</v>
      </c>
      <c r="R109" s="341">
        <f>SUM(R110:R114)</f>
        <v>872</v>
      </c>
      <c r="S109" s="360">
        <f>SUM(S110:S114)</f>
        <v>2290</v>
      </c>
      <c r="T109" s="365">
        <f>IF(SUM(T110:T114)=SUM(U109:V109),SUM(U109:V109),"ERR!")</f>
        <v>2545</v>
      </c>
      <c r="U109" s="341">
        <f>SUM(U110:U114)</f>
        <v>785</v>
      </c>
      <c r="V109" s="360">
        <f>SUM(V110:V114)</f>
        <v>1760</v>
      </c>
      <c r="W109" s="365">
        <f>IF(SUM(W110:W114)=SUM(X109:Y109),SUM(X109:Y109),"ERR!")</f>
        <v>2676</v>
      </c>
      <c r="X109" s="341">
        <f>SUM(X110:X114)</f>
        <v>774</v>
      </c>
      <c r="Y109" s="360">
        <f>SUM(Y110:Y114)</f>
        <v>1902</v>
      </c>
      <c r="Z109" s="365">
        <f>IF(SUM(Z110:Z114)=SUM(AA109:AB109),SUM(AA109:AB109),"ERR!")</f>
        <v>3309</v>
      </c>
      <c r="AA109" s="341">
        <f>SUM(AA110:AA114)</f>
        <v>931</v>
      </c>
      <c r="AB109" s="360">
        <f>SUM(AB110:AB114)</f>
        <v>2378</v>
      </c>
      <c r="AC109" s="365">
        <f>IF(SUM(AC110:AC114)=SUM(AD109:AE109),SUM(AD109:AE109),"ERR!")</f>
        <v>2133</v>
      </c>
      <c r="AD109" s="341">
        <f>SUM(AD110:AD114)</f>
        <v>569</v>
      </c>
      <c r="AE109" s="360">
        <f>SUM(AE110:AE114)</f>
        <v>1564</v>
      </c>
      <c r="AF109" s="365">
        <f>IF(SUM(AF110:AF114)=SUM(AG109:AH109),SUM(AG109:AH109),"ERR!")</f>
        <v>3479</v>
      </c>
      <c r="AG109" s="341">
        <f>SUM(AG110:AG114)</f>
        <v>1086</v>
      </c>
      <c r="AH109" s="360">
        <f>SUM(AH110:AH114)</f>
        <v>2393</v>
      </c>
      <c r="AI109" s="365">
        <f>IF(SUM(AI110:AI114)=SUM(AJ109:AK109),SUM(AJ109:AK109),"ERR!")</f>
        <v>1037</v>
      </c>
      <c r="AJ109" s="341">
        <f>SUM(AJ110:AJ114)</f>
        <v>326</v>
      </c>
      <c r="AK109" s="360">
        <f>SUM(AK110:AK114)</f>
        <v>711</v>
      </c>
      <c r="AL109" s="365">
        <f>IF(SUM(AL110:AL114)=SUM(AM109:AN109),SUM(AM109:AN109),"ERR!")</f>
        <v>2415</v>
      </c>
      <c r="AM109" s="341">
        <f>SUM(AM110:AM114)</f>
        <v>702</v>
      </c>
      <c r="AN109" s="360">
        <f>SUM(AN110:AN114)</f>
        <v>1713</v>
      </c>
      <c r="AO109" s="365">
        <f>IF(SUM(AO110:AO114)=SUM(AP109:AQ109),SUM(AP109:AQ109),"ERR!")</f>
        <v>932</v>
      </c>
      <c r="AP109" s="341">
        <f>SUM(AP110:AP114)</f>
        <v>317</v>
      </c>
      <c r="AQ109" s="343">
        <f>SUM(AQ110:AQ114)</f>
        <v>615</v>
      </c>
      <c r="AR109" s="353">
        <f>IF(SUM(AR110:AR114)=SUM(AS109:AT109),SUM(AS109:AT109),"ERR!")</f>
        <v>632</v>
      </c>
      <c r="AS109" s="341">
        <f>SUM(AS110:AS114)</f>
        <v>170</v>
      </c>
      <c r="AT109" s="360">
        <f>SUM(AT110:AT114)</f>
        <v>462</v>
      </c>
      <c r="AU109" s="365">
        <f>IF(SUM(AU110:AU114)=SUM(AV109:AW109),SUM(AV109:AW109),"ERR!")</f>
        <v>1407</v>
      </c>
      <c r="AV109" s="341">
        <f>SUM(AV110:AV114)</f>
        <v>382</v>
      </c>
      <c r="AW109" s="343">
        <f>SUM(AW110:AW114)</f>
        <v>1025</v>
      </c>
      <c r="AX109" s="353">
        <f>IF(SUM(AX110:AX114)=SUM(AY109:AZ109),SUM(AY109:AZ109),"ERR!")</f>
        <v>1767</v>
      </c>
      <c r="AY109" s="341">
        <f>SUM(AY110:AY114)</f>
        <v>496</v>
      </c>
      <c r="AZ109" s="360">
        <f>SUM(AZ110:AZ114)</f>
        <v>1271</v>
      </c>
      <c r="BA109" s="365">
        <f>IF(SUM(BA110:BA114)=SUM(BB109:BC109),SUM(BB109:BC109),"ERR!")</f>
        <v>1037</v>
      </c>
      <c r="BB109" s="341">
        <f>SUM(BB110:BB114)</f>
        <v>326</v>
      </c>
      <c r="BC109" s="343">
        <f>SUM(BC110:BC114)</f>
        <v>711</v>
      </c>
      <c r="BD109" s="353">
        <f>IF(SUM(BD110:BD114)=SUM(BE109:BF109),SUM(BE109:BF109),"ERR!")</f>
        <v>1402</v>
      </c>
      <c r="BE109" s="349">
        <f t="shared" ref="BE109:BF109" si="514">SUM(BE110:BE114)</f>
        <v>379</v>
      </c>
      <c r="BF109" s="362">
        <f t="shared" si="514"/>
        <v>1023</v>
      </c>
      <c r="BG109" s="365">
        <f>IF(SUM(BG110:BG114)=SUM(BH109:BI109),SUM(BH109:BI109),"ERR!")</f>
        <v>1738</v>
      </c>
      <c r="BH109" s="349">
        <f t="shared" ref="BH109:BI109" si="515">SUM(BH110:BH114)</f>
        <v>509</v>
      </c>
      <c r="BI109" s="350">
        <f t="shared" si="515"/>
        <v>1229</v>
      </c>
      <c r="BJ109" s="353">
        <f>IF(SUM(BJ110:BJ114)=SUM(BK109:BL109),SUM(BK109:BL109),"ERR!")</f>
        <v>2077</v>
      </c>
      <c r="BK109" s="349">
        <f t="shared" ref="BK109:BL109" si="516">SUM(BK110:BK114)</f>
        <v>625</v>
      </c>
      <c r="BL109" s="362">
        <f t="shared" si="516"/>
        <v>1452</v>
      </c>
      <c r="BM109" s="365">
        <f>IF(SUM(BM110:BM114)=SUM(BN109:BO109),SUM(BN109:BO109),"ERR!")</f>
        <v>1270</v>
      </c>
      <c r="BN109" s="349">
        <f t="shared" ref="BN109:BO109" si="517">SUM(BN110:BN114)</f>
        <v>413</v>
      </c>
      <c r="BO109" s="350">
        <f t="shared" si="517"/>
        <v>857</v>
      </c>
      <c r="BP109" s="353">
        <f>IF(SUM(BP110:BP114)=SUM(BQ109:BR109),SUM(BQ109:BR109),"ERR!")</f>
        <v>1461</v>
      </c>
      <c r="BQ109" s="349">
        <f t="shared" ref="BQ109:BR109" si="518">SUM(BQ110:BQ114)</f>
        <v>368</v>
      </c>
      <c r="BR109" s="362">
        <f t="shared" si="518"/>
        <v>1093</v>
      </c>
      <c r="BS109" s="365">
        <f>IF(SUM(BS110:BS114)=SUM(BT109:BU109),SUM(BT109:BU109),"ERR!")</f>
        <v>183</v>
      </c>
      <c r="BT109" s="349">
        <f t="shared" ref="BT109:BU109" si="519">SUM(BT110:BT114)</f>
        <v>70</v>
      </c>
      <c r="BU109" s="350">
        <f t="shared" si="519"/>
        <v>113</v>
      </c>
    </row>
    <row r="110" spans="1:73" s="27" customFormat="1" ht="15" customHeight="1">
      <c r="A110" s="319" t="s">
        <v>112</v>
      </c>
      <c r="B110" s="304">
        <f>SUM(C110:D110)</f>
        <v>13832</v>
      </c>
      <c r="C110" s="342">
        <f>SUM(F110,I110,L110,O110,R110,U110,X110,AA110,AD110,AG110,AJ110,AM110,AP110,AS110,AV110,AY110,BB110,BE110,BH110,BK110,BN110,BQ110,BT110)</f>
        <v>4289</v>
      </c>
      <c r="D110" s="359">
        <f>SUM(G110,J110,M110,P110,S110,V110,Y110,AB110,AE110,AH110,AK110,AN110,AQ110,AT110,AW110,AZ110,BC110,BF110,BI110,BL110,BO110,BR110,BU110)</f>
        <v>9543</v>
      </c>
      <c r="E110" s="301">
        <f>SUM(F110:G110)</f>
        <v>1555</v>
      </c>
      <c r="F110" s="185">
        <v>481</v>
      </c>
      <c r="G110" s="314">
        <v>1074</v>
      </c>
      <c r="H110" s="301">
        <f>SUM(I110:J110)</f>
        <v>1347</v>
      </c>
      <c r="I110" s="185">
        <v>411</v>
      </c>
      <c r="J110" s="314">
        <v>936</v>
      </c>
      <c r="K110" s="301">
        <f>SUM(L110:M110)</f>
        <v>811</v>
      </c>
      <c r="L110" s="185">
        <v>236</v>
      </c>
      <c r="M110" s="314">
        <v>575</v>
      </c>
      <c r="N110" s="301">
        <f>SUM(O110:P110)</f>
        <v>994</v>
      </c>
      <c r="O110" s="185">
        <v>321</v>
      </c>
      <c r="P110" s="309">
        <v>673</v>
      </c>
      <c r="Q110" s="301">
        <f>SUM(R110:S110)</f>
        <v>842</v>
      </c>
      <c r="R110" s="185">
        <v>243</v>
      </c>
      <c r="S110" s="314">
        <v>599</v>
      </c>
      <c r="T110" s="301">
        <f>SUM(U110:V110)</f>
        <v>691</v>
      </c>
      <c r="U110" s="185">
        <v>244</v>
      </c>
      <c r="V110" s="314">
        <v>447</v>
      </c>
      <c r="W110" s="301">
        <f>SUM(X110:Y110)</f>
        <v>708</v>
      </c>
      <c r="X110" s="345">
        <v>226</v>
      </c>
      <c r="Y110" s="645">
        <v>482</v>
      </c>
      <c r="Z110" s="301">
        <f>SUM(AA110:AB110)</f>
        <v>872</v>
      </c>
      <c r="AA110" s="185">
        <v>246</v>
      </c>
      <c r="AB110" s="314">
        <v>626</v>
      </c>
      <c r="AC110" s="301">
        <f>SUM(AD110:AE110)</f>
        <v>589</v>
      </c>
      <c r="AD110" s="185">
        <v>173</v>
      </c>
      <c r="AE110" s="314">
        <v>416</v>
      </c>
      <c r="AF110" s="301">
        <f>SUM(AG110:AH110)</f>
        <v>948</v>
      </c>
      <c r="AG110" s="185">
        <v>306</v>
      </c>
      <c r="AH110" s="314">
        <v>642</v>
      </c>
      <c r="AI110" s="301">
        <f>SUM(AJ110:AK110)</f>
        <v>269</v>
      </c>
      <c r="AJ110" s="185">
        <v>95</v>
      </c>
      <c r="AK110" s="314">
        <v>174</v>
      </c>
      <c r="AL110" s="301">
        <f>SUM(AM110:AN110)</f>
        <v>605</v>
      </c>
      <c r="AM110" s="185">
        <v>187</v>
      </c>
      <c r="AN110" s="314">
        <v>418</v>
      </c>
      <c r="AO110" s="301">
        <f>SUM(AP110:AQ110)</f>
        <v>249</v>
      </c>
      <c r="AP110" s="185">
        <v>93</v>
      </c>
      <c r="AQ110" s="309">
        <v>156</v>
      </c>
      <c r="AR110" s="304">
        <f>SUM(AS110:AT110)</f>
        <v>189</v>
      </c>
      <c r="AS110" s="185">
        <v>51</v>
      </c>
      <c r="AT110" s="314">
        <v>138</v>
      </c>
      <c r="AU110" s="301">
        <f>SUM(AV110:AW110)</f>
        <v>382</v>
      </c>
      <c r="AV110" s="185">
        <v>114</v>
      </c>
      <c r="AW110" s="309">
        <v>268</v>
      </c>
      <c r="AX110" s="304">
        <f>SUM(AY110:AZ110)</f>
        <v>460</v>
      </c>
      <c r="AY110" s="185">
        <v>136</v>
      </c>
      <c r="AZ110" s="314">
        <v>324</v>
      </c>
      <c r="BA110" s="301">
        <f>SUM(BB110:BC110)</f>
        <v>297</v>
      </c>
      <c r="BB110" s="185">
        <v>102</v>
      </c>
      <c r="BC110" s="309">
        <v>195</v>
      </c>
      <c r="BD110" s="304">
        <f>SUM(BE110:BF110)</f>
        <v>315</v>
      </c>
      <c r="BE110" s="185">
        <v>89</v>
      </c>
      <c r="BF110" s="314">
        <v>226</v>
      </c>
      <c r="BG110" s="301">
        <f>SUM(BH110:BI110)</f>
        <v>443</v>
      </c>
      <c r="BH110" s="185">
        <v>134</v>
      </c>
      <c r="BI110" s="309">
        <v>309</v>
      </c>
      <c r="BJ110" s="304">
        <f>SUM(BK110:BL110)</f>
        <v>511</v>
      </c>
      <c r="BK110" s="185">
        <v>172</v>
      </c>
      <c r="BL110" s="314">
        <v>339</v>
      </c>
      <c r="BM110" s="301">
        <f>SUM(BN110:BO110)</f>
        <v>325</v>
      </c>
      <c r="BN110" s="185">
        <v>112</v>
      </c>
      <c r="BO110" s="309">
        <v>213</v>
      </c>
      <c r="BP110" s="304">
        <f>SUM(BQ110:BR110)</f>
        <v>385</v>
      </c>
      <c r="BQ110" s="185">
        <v>98</v>
      </c>
      <c r="BR110" s="314">
        <v>287</v>
      </c>
      <c r="BS110" s="301">
        <f>SUM(BT110:BU110)</f>
        <v>45</v>
      </c>
      <c r="BT110" s="185">
        <v>19</v>
      </c>
      <c r="BU110" s="309">
        <v>26</v>
      </c>
    </row>
    <row r="111" spans="1:73" s="27" customFormat="1" ht="15" customHeight="1">
      <c r="A111" s="319" t="s">
        <v>83</v>
      </c>
      <c r="B111" s="304">
        <f t="shared" ref="B111:B114" si="520">SUM(C111:D111)</f>
        <v>12278</v>
      </c>
      <c r="C111" s="342">
        <f t="shared" ref="C111:D114" si="521">SUM(F111,I111,L111,O111,R111,U111,X111,AA111,AD111,AG111,AJ111,AM111,AP111,AS111,AV111,AY111,BB111,BE111,BH111,BK111,BN111,BQ111,BT111)</f>
        <v>3740</v>
      </c>
      <c r="D111" s="359">
        <f t="shared" si="521"/>
        <v>8538</v>
      </c>
      <c r="E111" s="301">
        <f t="shared" ref="E111:E114" si="522">SUM(F111:G111)</f>
        <v>1300</v>
      </c>
      <c r="F111" s="185">
        <v>372</v>
      </c>
      <c r="G111" s="314">
        <v>928</v>
      </c>
      <c r="H111" s="301">
        <f t="shared" ref="H111:H114" si="523">SUM(I111:J111)</f>
        <v>1093</v>
      </c>
      <c r="I111" s="185">
        <v>300</v>
      </c>
      <c r="J111" s="314">
        <v>793</v>
      </c>
      <c r="K111" s="301">
        <f t="shared" ref="K111:K114" si="524">SUM(L111:M111)</f>
        <v>787</v>
      </c>
      <c r="L111" s="185">
        <v>258</v>
      </c>
      <c r="M111" s="314">
        <v>529</v>
      </c>
      <c r="N111" s="301">
        <f t="shared" ref="N111:N114" si="525">SUM(O111:P111)</f>
        <v>859</v>
      </c>
      <c r="O111" s="185">
        <v>299</v>
      </c>
      <c r="P111" s="309">
        <v>560</v>
      </c>
      <c r="Q111" s="301">
        <f t="shared" ref="Q111:Q114" si="526">SUM(R111:S111)</f>
        <v>758</v>
      </c>
      <c r="R111" s="185">
        <v>221</v>
      </c>
      <c r="S111" s="314">
        <v>537</v>
      </c>
      <c r="T111" s="301">
        <f t="shared" ref="T111:T114" si="527">SUM(U111:V111)</f>
        <v>599</v>
      </c>
      <c r="U111" s="185">
        <v>197</v>
      </c>
      <c r="V111" s="314">
        <v>402</v>
      </c>
      <c r="W111" s="301">
        <f t="shared" ref="W111:W114" si="528">SUM(X111:Y111)</f>
        <v>636</v>
      </c>
      <c r="X111" s="345">
        <v>194</v>
      </c>
      <c r="Y111" s="645">
        <v>442</v>
      </c>
      <c r="Z111" s="301">
        <f t="shared" ref="Z111:Z114" si="529">SUM(AA111:AB111)</f>
        <v>780</v>
      </c>
      <c r="AA111" s="185">
        <v>244</v>
      </c>
      <c r="AB111" s="314">
        <v>536</v>
      </c>
      <c r="AC111" s="301">
        <f t="shared" ref="AC111:AC114" si="530">SUM(AD111:AE111)</f>
        <v>514</v>
      </c>
      <c r="AD111" s="185">
        <v>135</v>
      </c>
      <c r="AE111" s="314">
        <v>379</v>
      </c>
      <c r="AF111" s="301">
        <f t="shared" ref="AF111:AF114" si="531">SUM(AG111:AH111)</f>
        <v>808</v>
      </c>
      <c r="AG111" s="185">
        <v>260</v>
      </c>
      <c r="AH111" s="314">
        <v>548</v>
      </c>
      <c r="AI111" s="301">
        <f t="shared" ref="AI111:AI114" si="532">SUM(AJ111:AK111)</f>
        <v>245</v>
      </c>
      <c r="AJ111" s="185">
        <v>68</v>
      </c>
      <c r="AK111" s="314">
        <v>177</v>
      </c>
      <c r="AL111" s="301">
        <f t="shared" ref="AL111:AL114" si="533">SUM(AM111:AN111)</f>
        <v>580</v>
      </c>
      <c r="AM111" s="185">
        <v>183</v>
      </c>
      <c r="AN111" s="314">
        <v>397</v>
      </c>
      <c r="AO111" s="301">
        <f t="shared" ref="AO111:AO114" si="534">SUM(AP111:AQ111)</f>
        <v>240</v>
      </c>
      <c r="AP111" s="185">
        <v>81</v>
      </c>
      <c r="AQ111" s="309">
        <v>159</v>
      </c>
      <c r="AR111" s="304">
        <f t="shared" ref="AR111:AR114" si="535">SUM(AS111:AT111)</f>
        <v>140</v>
      </c>
      <c r="AS111" s="185">
        <v>47</v>
      </c>
      <c r="AT111" s="314">
        <v>93</v>
      </c>
      <c r="AU111" s="301">
        <f t="shared" ref="AU111:AU114" si="536">SUM(AV111:AW111)</f>
        <v>331</v>
      </c>
      <c r="AV111" s="185">
        <v>93</v>
      </c>
      <c r="AW111" s="309">
        <v>238</v>
      </c>
      <c r="AX111" s="304">
        <f t="shared" ref="AX111:AX114" si="537">SUM(AY111:AZ111)</f>
        <v>401</v>
      </c>
      <c r="AY111" s="185">
        <v>111</v>
      </c>
      <c r="AZ111" s="314">
        <v>290</v>
      </c>
      <c r="BA111" s="301">
        <f t="shared" ref="BA111:BA114" si="538">SUM(BB111:BC111)</f>
        <v>234</v>
      </c>
      <c r="BB111" s="185">
        <v>77</v>
      </c>
      <c r="BC111" s="309">
        <v>157</v>
      </c>
      <c r="BD111" s="304">
        <f t="shared" ref="BD111:BD114" si="539">SUM(BE111:BF111)</f>
        <v>348</v>
      </c>
      <c r="BE111" s="185">
        <v>96</v>
      </c>
      <c r="BF111" s="314">
        <v>252</v>
      </c>
      <c r="BG111" s="301">
        <f t="shared" ref="BG111:BG114" si="540">SUM(BH111:BI111)</f>
        <v>400</v>
      </c>
      <c r="BH111" s="185">
        <v>116</v>
      </c>
      <c r="BI111" s="309">
        <v>284</v>
      </c>
      <c r="BJ111" s="304">
        <f t="shared" ref="BJ111:BJ114" si="541">SUM(BK111:BL111)</f>
        <v>498</v>
      </c>
      <c r="BK111" s="185">
        <v>146</v>
      </c>
      <c r="BL111" s="314">
        <v>352</v>
      </c>
      <c r="BM111" s="301">
        <f t="shared" ref="BM111:BM114" si="542">SUM(BN111:BO111)</f>
        <v>303</v>
      </c>
      <c r="BN111" s="185">
        <v>104</v>
      </c>
      <c r="BO111" s="309">
        <v>199</v>
      </c>
      <c r="BP111" s="304">
        <f t="shared" ref="BP111:BP114" si="543">SUM(BQ111:BR111)</f>
        <v>374</v>
      </c>
      <c r="BQ111" s="185">
        <v>114</v>
      </c>
      <c r="BR111" s="314">
        <v>260</v>
      </c>
      <c r="BS111" s="301">
        <f t="shared" ref="BS111:BS114" si="544">SUM(BT111:BU111)</f>
        <v>50</v>
      </c>
      <c r="BT111" s="185">
        <v>24</v>
      </c>
      <c r="BU111" s="309">
        <v>26</v>
      </c>
    </row>
    <row r="112" spans="1:73" s="27" customFormat="1" ht="15" customHeight="1">
      <c r="A112" s="319" t="s">
        <v>84</v>
      </c>
      <c r="B112" s="304">
        <f t="shared" si="520"/>
        <v>10864</v>
      </c>
      <c r="C112" s="342">
        <f t="shared" si="521"/>
        <v>3083</v>
      </c>
      <c r="D112" s="359">
        <f t="shared" si="521"/>
        <v>7781</v>
      </c>
      <c r="E112" s="301">
        <f t="shared" si="522"/>
        <v>1139</v>
      </c>
      <c r="F112" s="185">
        <v>300</v>
      </c>
      <c r="G112" s="314">
        <v>839</v>
      </c>
      <c r="H112" s="301">
        <f t="shared" si="523"/>
        <v>1014</v>
      </c>
      <c r="I112" s="185">
        <v>285</v>
      </c>
      <c r="J112" s="314">
        <v>729</v>
      </c>
      <c r="K112" s="301">
        <f t="shared" si="524"/>
        <v>658</v>
      </c>
      <c r="L112" s="185">
        <v>191</v>
      </c>
      <c r="M112" s="314">
        <v>467</v>
      </c>
      <c r="N112" s="301">
        <f t="shared" si="525"/>
        <v>754</v>
      </c>
      <c r="O112" s="185">
        <v>225</v>
      </c>
      <c r="P112" s="309">
        <v>529</v>
      </c>
      <c r="Q112" s="301">
        <f t="shared" si="526"/>
        <v>673</v>
      </c>
      <c r="R112" s="185">
        <v>170</v>
      </c>
      <c r="S112" s="314">
        <v>503</v>
      </c>
      <c r="T112" s="301">
        <f t="shared" si="527"/>
        <v>524</v>
      </c>
      <c r="U112" s="185">
        <v>162</v>
      </c>
      <c r="V112" s="314">
        <v>362</v>
      </c>
      <c r="W112" s="301">
        <f t="shared" si="528"/>
        <v>543</v>
      </c>
      <c r="X112" s="345">
        <v>145</v>
      </c>
      <c r="Y112" s="645">
        <v>398</v>
      </c>
      <c r="Z112" s="301">
        <f t="shared" si="529"/>
        <v>671</v>
      </c>
      <c r="AA112" s="185">
        <v>186</v>
      </c>
      <c r="AB112" s="314">
        <v>485</v>
      </c>
      <c r="AC112" s="301">
        <f t="shared" si="530"/>
        <v>415</v>
      </c>
      <c r="AD112" s="185">
        <v>113</v>
      </c>
      <c r="AE112" s="314">
        <v>302</v>
      </c>
      <c r="AF112" s="301">
        <f t="shared" si="531"/>
        <v>760</v>
      </c>
      <c r="AG112" s="185">
        <v>235</v>
      </c>
      <c r="AH112" s="314">
        <v>525</v>
      </c>
      <c r="AI112" s="301">
        <f t="shared" si="532"/>
        <v>229</v>
      </c>
      <c r="AJ112" s="185">
        <v>70</v>
      </c>
      <c r="AK112" s="314">
        <v>159</v>
      </c>
      <c r="AL112" s="301">
        <f t="shared" si="533"/>
        <v>498</v>
      </c>
      <c r="AM112" s="185">
        <v>133</v>
      </c>
      <c r="AN112" s="314">
        <v>365</v>
      </c>
      <c r="AO112" s="301">
        <f t="shared" si="534"/>
        <v>215</v>
      </c>
      <c r="AP112" s="185">
        <v>66</v>
      </c>
      <c r="AQ112" s="309">
        <v>149</v>
      </c>
      <c r="AR112" s="304">
        <f t="shared" si="535"/>
        <v>134</v>
      </c>
      <c r="AS112" s="185">
        <v>36</v>
      </c>
      <c r="AT112" s="314">
        <v>98</v>
      </c>
      <c r="AU112" s="301">
        <f t="shared" si="536"/>
        <v>275</v>
      </c>
      <c r="AV112" s="185">
        <v>68</v>
      </c>
      <c r="AW112" s="309">
        <v>207</v>
      </c>
      <c r="AX112" s="304">
        <f t="shared" si="537"/>
        <v>362</v>
      </c>
      <c r="AY112" s="185">
        <v>117</v>
      </c>
      <c r="AZ112" s="314">
        <v>245</v>
      </c>
      <c r="BA112" s="301">
        <f t="shared" si="538"/>
        <v>222</v>
      </c>
      <c r="BB112" s="185">
        <v>68</v>
      </c>
      <c r="BC112" s="309">
        <v>154</v>
      </c>
      <c r="BD112" s="304">
        <f t="shared" si="539"/>
        <v>305</v>
      </c>
      <c r="BE112" s="185">
        <v>68</v>
      </c>
      <c r="BF112" s="314">
        <v>237</v>
      </c>
      <c r="BG112" s="301">
        <f t="shared" si="540"/>
        <v>374</v>
      </c>
      <c r="BH112" s="185">
        <v>119</v>
      </c>
      <c r="BI112" s="309">
        <v>255</v>
      </c>
      <c r="BJ112" s="304">
        <f t="shared" si="541"/>
        <v>467</v>
      </c>
      <c r="BK112" s="185">
        <v>147</v>
      </c>
      <c r="BL112" s="314">
        <v>320</v>
      </c>
      <c r="BM112" s="301">
        <f t="shared" si="542"/>
        <v>283</v>
      </c>
      <c r="BN112" s="185">
        <v>90</v>
      </c>
      <c r="BO112" s="309">
        <v>193</v>
      </c>
      <c r="BP112" s="304">
        <f t="shared" si="543"/>
        <v>309</v>
      </c>
      <c r="BQ112" s="185">
        <v>73</v>
      </c>
      <c r="BR112" s="314">
        <v>236</v>
      </c>
      <c r="BS112" s="301">
        <f t="shared" si="544"/>
        <v>40</v>
      </c>
      <c r="BT112" s="185">
        <v>16</v>
      </c>
      <c r="BU112" s="309">
        <v>24</v>
      </c>
    </row>
    <row r="113" spans="1:73" s="27" customFormat="1" ht="15" customHeight="1">
      <c r="A113" s="319" t="s">
        <v>85</v>
      </c>
      <c r="B113" s="304">
        <f t="shared" si="520"/>
        <v>8266</v>
      </c>
      <c r="C113" s="342">
        <f t="shared" si="521"/>
        <v>2259</v>
      </c>
      <c r="D113" s="359">
        <f t="shared" si="521"/>
        <v>6007</v>
      </c>
      <c r="E113" s="301">
        <f t="shared" si="522"/>
        <v>882</v>
      </c>
      <c r="F113" s="185">
        <v>224</v>
      </c>
      <c r="G113" s="314">
        <v>658</v>
      </c>
      <c r="H113" s="301">
        <f t="shared" si="523"/>
        <v>855</v>
      </c>
      <c r="I113" s="185">
        <v>207</v>
      </c>
      <c r="J113" s="314">
        <v>648</v>
      </c>
      <c r="K113" s="301">
        <f t="shared" si="524"/>
        <v>507</v>
      </c>
      <c r="L113" s="185">
        <v>138</v>
      </c>
      <c r="M113" s="314">
        <v>369</v>
      </c>
      <c r="N113" s="301">
        <f t="shared" si="525"/>
        <v>596</v>
      </c>
      <c r="O113" s="185">
        <v>176</v>
      </c>
      <c r="P113" s="309">
        <v>420</v>
      </c>
      <c r="Q113" s="301">
        <f t="shared" si="526"/>
        <v>473</v>
      </c>
      <c r="R113" s="185">
        <v>139</v>
      </c>
      <c r="S113" s="314">
        <v>334</v>
      </c>
      <c r="T113" s="301">
        <f t="shared" si="527"/>
        <v>399</v>
      </c>
      <c r="U113" s="185">
        <v>99</v>
      </c>
      <c r="V113" s="314">
        <v>300</v>
      </c>
      <c r="W113" s="301">
        <f t="shared" si="528"/>
        <v>420</v>
      </c>
      <c r="X113" s="345">
        <v>126</v>
      </c>
      <c r="Y113" s="645">
        <v>294</v>
      </c>
      <c r="Z113" s="301">
        <f t="shared" si="529"/>
        <v>549</v>
      </c>
      <c r="AA113" s="185">
        <v>135</v>
      </c>
      <c r="AB113" s="314">
        <v>414</v>
      </c>
      <c r="AC113" s="301">
        <f t="shared" si="530"/>
        <v>365</v>
      </c>
      <c r="AD113" s="185">
        <v>84</v>
      </c>
      <c r="AE113" s="314">
        <v>281</v>
      </c>
      <c r="AF113" s="301">
        <f t="shared" si="531"/>
        <v>521</v>
      </c>
      <c r="AG113" s="185">
        <v>152</v>
      </c>
      <c r="AH113" s="314">
        <v>369</v>
      </c>
      <c r="AI113" s="301">
        <f t="shared" si="532"/>
        <v>157</v>
      </c>
      <c r="AJ113" s="185">
        <v>51</v>
      </c>
      <c r="AK113" s="314">
        <v>106</v>
      </c>
      <c r="AL113" s="301">
        <f t="shared" si="533"/>
        <v>409</v>
      </c>
      <c r="AM113" s="185">
        <v>120</v>
      </c>
      <c r="AN113" s="314">
        <v>289</v>
      </c>
      <c r="AO113" s="301">
        <f t="shared" si="534"/>
        <v>118</v>
      </c>
      <c r="AP113" s="185">
        <v>48</v>
      </c>
      <c r="AQ113" s="309">
        <v>70</v>
      </c>
      <c r="AR113" s="304">
        <f t="shared" si="535"/>
        <v>101</v>
      </c>
      <c r="AS113" s="185">
        <v>22</v>
      </c>
      <c r="AT113" s="314">
        <v>79</v>
      </c>
      <c r="AU113" s="301">
        <f t="shared" si="536"/>
        <v>222</v>
      </c>
      <c r="AV113" s="185">
        <v>58</v>
      </c>
      <c r="AW113" s="309">
        <v>164</v>
      </c>
      <c r="AX113" s="304">
        <f t="shared" si="537"/>
        <v>285</v>
      </c>
      <c r="AY113" s="185">
        <v>74</v>
      </c>
      <c r="AZ113" s="314">
        <v>211</v>
      </c>
      <c r="BA113" s="301">
        <f t="shared" si="538"/>
        <v>163</v>
      </c>
      <c r="BB113" s="185">
        <v>46</v>
      </c>
      <c r="BC113" s="309">
        <v>117</v>
      </c>
      <c r="BD113" s="304">
        <f t="shared" si="539"/>
        <v>229</v>
      </c>
      <c r="BE113" s="185">
        <v>69</v>
      </c>
      <c r="BF113" s="314">
        <v>160</v>
      </c>
      <c r="BG113" s="301">
        <f t="shared" si="540"/>
        <v>264</v>
      </c>
      <c r="BH113" s="185">
        <v>78</v>
      </c>
      <c r="BI113" s="309">
        <v>186</v>
      </c>
      <c r="BJ113" s="304">
        <f t="shared" si="541"/>
        <v>331</v>
      </c>
      <c r="BK113" s="185">
        <v>91</v>
      </c>
      <c r="BL113" s="314">
        <v>240</v>
      </c>
      <c r="BM113" s="301">
        <f t="shared" si="542"/>
        <v>196</v>
      </c>
      <c r="BN113" s="185">
        <v>63</v>
      </c>
      <c r="BO113" s="309">
        <v>133</v>
      </c>
      <c r="BP113" s="304">
        <f t="shared" si="543"/>
        <v>197</v>
      </c>
      <c r="BQ113" s="185">
        <v>53</v>
      </c>
      <c r="BR113" s="314">
        <v>144</v>
      </c>
      <c r="BS113" s="301">
        <f t="shared" si="544"/>
        <v>27</v>
      </c>
      <c r="BT113" s="185">
        <v>6</v>
      </c>
      <c r="BU113" s="309">
        <v>21</v>
      </c>
    </row>
    <row r="114" spans="1:73" s="27" customFormat="1" ht="15" customHeight="1">
      <c r="A114" s="319" t="s">
        <v>86</v>
      </c>
      <c r="B114" s="304">
        <f t="shared" si="520"/>
        <v>6989</v>
      </c>
      <c r="C114" s="342">
        <f t="shared" si="521"/>
        <v>1785</v>
      </c>
      <c r="D114" s="359">
        <f t="shared" si="521"/>
        <v>5204</v>
      </c>
      <c r="E114" s="301">
        <f t="shared" si="522"/>
        <v>786</v>
      </c>
      <c r="F114" s="185">
        <v>195</v>
      </c>
      <c r="G114" s="314">
        <v>591</v>
      </c>
      <c r="H114" s="301">
        <f t="shared" si="523"/>
        <v>695</v>
      </c>
      <c r="I114" s="185">
        <v>196</v>
      </c>
      <c r="J114" s="314">
        <v>499</v>
      </c>
      <c r="K114" s="301">
        <f t="shared" si="524"/>
        <v>422</v>
      </c>
      <c r="L114" s="185">
        <v>119</v>
      </c>
      <c r="M114" s="314">
        <v>303</v>
      </c>
      <c r="N114" s="301">
        <f t="shared" si="525"/>
        <v>513</v>
      </c>
      <c r="O114" s="185">
        <v>122</v>
      </c>
      <c r="P114" s="309">
        <v>391</v>
      </c>
      <c r="Q114" s="301">
        <f t="shared" si="526"/>
        <v>416</v>
      </c>
      <c r="R114" s="185">
        <v>99</v>
      </c>
      <c r="S114" s="314">
        <v>317</v>
      </c>
      <c r="T114" s="301">
        <f t="shared" si="527"/>
        <v>332</v>
      </c>
      <c r="U114" s="185">
        <v>83</v>
      </c>
      <c r="V114" s="314">
        <v>249</v>
      </c>
      <c r="W114" s="301">
        <f t="shared" si="528"/>
        <v>369</v>
      </c>
      <c r="X114" s="345">
        <v>83</v>
      </c>
      <c r="Y114" s="645">
        <v>286</v>
      </c>
      <c r="Z114" s="301">
        <f t="shared" si="529"/>
        <v>437</v>
      </c>
      <c r="AA114" s="185">
        <v>120</v>
      </c>
      <c r="AB114" s="314">
        <v>317</v>
      </c>
      <c r="AC114" s="301">
        <f t="shared" si="530"/>
        <v>250</v>
      </c>
      <c r="AD114" s="185">
        <v>64</v>
      </c>
      <c r="AE114" s="314">
        <v>186</v>
      </c>
      <c r="AF114" s="301">
        <f t="shared" si="531"/>
        <v>442</v>
      </c>
      <c r="AG114" s="185">
        <v>133</v>
      </c>
      <c r="AH114" s="314">
        <v>309</v>
      </c>
      <c r="AI114" s="301">
        <f t="shared" si="532"/>
        <v>137</v>
      </c>
      <c r="AJ114" s="185">
        <v>42</v>
      </c>
      <c r="AK114" s="314">
        <v>95</v>
      </c>
      <c r="AL114" s="301">
        <f t="shared" si="533"/>
        <v>323</v>
      </c>
      <c r="AM114" s="185">
        <v>79</v>
      </c>
      <c r="AN114" s="314">
        <v>244</v>
      </c>
      <c r="AO114" s="301">
        <f t="shared" si="534"/>
        <v>110</v>
      </c>
      <c r="AP114" s="185">
        <v>29</v>
      </c>
      <c r="AQ114" s="309">
        <v>81</v>
      </c>
      <c r="AR114" s="304">
        <f t="shared" si="535"/>
        <v>68</v>
      </c>
      <c r="AS114" s="185">
        <v>14</v>
      </c>
      <c r="AT114" s="314">
        <v>54</v>
      </c>
      <c r="AU114" s="301">
        <f t="shared" si="536"/>
        <v>197</v>
      </c>
      <c r="AV114" s="185">
        <v>49</v>
      </c>
      <c r="AW114" s="309">
        <v>148</v>
      </c>
      <c r="AX114" s="304">
        <f t="shared" si="537"/>
        <v>259</v>
      </c>
      <c r="AY114" s="185">
        <v>58</v>
      </c>
      <c r="AZ114" s="314">
        <v>201</v>
      </c>
      <c r="BA114" s="301">
        <f t="shared" si="538"/>
        <v>121</v>
      </c>
      <c r="BB114" s="185">
        <v>33</v>
      </c>
      <c r="BC114" s="309">
        <v>88</v>
      </c>
      <c r="BD114" s="304">
        <f t="shared" si="539"/>
        <v>205</v>
      </c>
      <c r="BE114" s="185">
        <v>57</v>
      </c>
      <c r="BF114" s="314">
        <v>148</v>
      </c>
      <c r="BG114" s="301">
        <f t="shared" si="540"/>
        <v>257</v>
      </c>
      <c r="BH114" s="185">
        <v>62</v>
      </c>
      <c r="BI114" s="309">
        <v>195</v>
      </c>
      <c r="BJ114" s="304">
        <f t="shared" si="541"/>
        <v>270</v>
      </c>
      <c r="BK114" s="185">
        <v>69</v>
      </c>
      <c r="BL114" s="314">
        <v>201</v>
      </c>
      <c r="BM114" s="301">
        <f t="shared" si="542"/>
        <v>163</v>
      </c>
      <c r="BN114" s="185">
        <v>44</v>
      </c>
      <c r="BO114" s="309">
        <v>119</v>
      </c>
      <c r="BP114" s="304">
        <f t="shared" si="543"/>
        <v>196</v>
      </c>
      <c r="BQ114" s="185">
        <v>30</v>
      </c>
      <c r="BR114" s="314">
        <v>166</v>
      </c>
      <c r="BS114" s="301">
        <f t="shared" si="544"/>
        <v>21</v>
      </c>
      <c r="BT114" s="185">
        <v>5</v>
      </c>
      <c r="BU114" s="309">
        <v>16</v>
      </c>
    </row>
    <row r="115" spans="1:73" s="2" customFormat="1" ht="15" customHeight="1">
      <c r="A115" s="356" t="s">
        <v>21</v>
      </c>
      <c r="B115" s="358">
        <f>IF(SUM(E115,H115,K115,N115,Q115,T115,W115,Z115,AC115,AF115,AI115,AL115,AO115,AR115,AU115,AX115,BA115,BD115,BG115,BJ115,BM115,BP115,BS115)=SUM(B116:B120),SUM(B116:B120),"err")</f>
        <v>17517</v>
      </c>
      <c r="C115" s="358">
        <f>IF(SUM(F115,I115,L115,O115,R115,U115,X115,AA115,AD115,AG115,AJ115,AM115,AP115,AS115,AV115,AY115,BB115,BE115,BH115,BK115,BN115,BQ115,BT115)=SUM(C116:C120),SUM(C116:C120),"err")</f>
        <v>3774</v>
      </c>
      <c r="D115" s="358">
        <f>IF(SUM(G115,J115,M115,P115,S115,V115,Y115,AB115,AE115,AH115,AK115,AN115,AQ115,AT115,AW115,AZ115,BC115,BF115,BI115,BL115,BO115,BR115,BU115)=SUM(D116:D120),SUM(D116:D120),"err")</f>
        <v>13743</v>
      </c>
      <c r="E115" s="365">
        <f>IF(SUM(E116:E120)=SUM(F115:G115),SUM(F115:G115),"ERR!")</f>
        <v>1999</v>
      </c>
      <c r="F115" s="341">
        <f>SUM(F116:F120)</f>
        <v>365</v>
      </c>
      <c r="G115" s="360">
        <f>SUM(G116:G120)</f>
        <v>1634</v>
      </c>
      <c r="H115" s="365">
        <f>IF(SUM(H116:H120)=SUM(I115:J115),SUM(I115:J115),"ERR!")</f>
        <v>1650</v>
      </c>
      <c r="I115" s="341">
        <f>SUM(I116:I120)</f>
        <v>347</v>
      </c>
      <c r="J115" s="360">
        <f>SUM(J116:J120)</f>
        <v>1303</v>
      </c>
      <c r="K115" s="365">
        <f>IF(SUM(K116:K120)=SUM(L115:M115),SUM(L115:M115),"ERR!")</f>
        <v>1111</v>
      </c>
      <c r="L115" s="341">
        <f>SUM(L116:L120)</f>
        <v>259</v>
      </c>
      <c r="M115" s="360">
        <f>SUM(M116:M120)</f>
        <v>852</v>
      </c>
      <c r="N115" s="365">
        <f>IF(SUM(N116:N120)=SUM(O115:P115),SUM(O115:P115),"ERR!")</f>
        <v>1301</v>
      </c>
      <c r="O115" s="341">
        <f>SUM(O116:O120)</f>
        <v>291</v>
      </c>
      <c r="P115" s="343">
        <f>SUM(P116:P120)</f>
        <v>1010</v>
      </c>
      <c r="Q115" s="365">
        <f>IF(SUM(Q116:Q120)=SUM(R115:S115),SUM(R115:S115),"ERR!")</f>
        <v>1056</v>
      </c>
      <c r="R115" s="341">
        <f>SUM(R116:R120)</f>
        <v>209</v>
      </c>
      <c r="S115" s="360">
        <f>SUM(S116:S120)</f>
        <v>847</v>
      </c>
      <c r="T115" s="365">
        <f>IF(SUM(T116:T120)=SUM(U115:V115),SUM(U115:V115),"ERR!")</f>
        <v>928</v>
      </c>
      <c r="U115" s="341">
        <f>SUM(U116:U120)</f>
        <v>207</v>
      </c>
      <c r="V115" s="360">
        <f>SUM(V116:V120)</f>
        <v>721</v>
      </c>
      <c r="W115" s="365">
        <f>IF(SUM(W116:W120)=SUM(X115:Y115),SUM(X115:Y115),"ERR!")</f>
        <v>829</v>
      </c>
      <c r="X115" s="341">
        <f>SUM(X116:X120)</f>
        <v>200</v>
      </c>
      <c r="Y115" s="360">
        <f>SUM(Y116:Y120)</f>
        <v>629</v>
      </c>
      <c r="Z115" s="365">
        <f>IF(SUM(Z116:Z120)=SUM(AA115:AB115),SUM(AA115:AB115),"ERR!")</f>
        <v>1120</v>
      </c>
      <c r="AA115" s="341">
        <f>SUM(AA116:AA120)</f>
        <v>218</v>
      </c>
      <c r="AB115" s="360">
        <f>SUM(AB116:AB120)</f>
        <v>902</v>
      </c>
      <c r="AC115" s="365">
        <f>IF(SUM(AC116:AC120)=SUM(AD115:AE115),SUM(AD115:AE115),"ERR!")</f>
        <v>709</v>
      </c>
      <c r="AD115" s="341">
        <f>SUM(AD116:AD120)</f>
        <v>153</v>
      </c>
      <c r="AE115" s="360">
        <f>SUM(AE116:AE120)</f>
        <v>556</v>
      </c>
      <c r="AF115" s="365">
        <f>IF(SUM(AF116:AF120)=SUM(AG115:AH115),SUM(AG115:AH115),"ERR!")</f>
        <v>1088</v>
      </c>
      <c r="AG115" s="341">
        <f>SUM(AG116:AG120)</f>
        <v>257</v>
      </c>
      <c r="AH115" s="360">
        <f>SUM(AH116:AH120)</f>
        <v>831</v>
      </c>
      <c r="AI115" s="365">
        <f>IF(SUM(AI116:AI120)=SUM(AJ115:AK115),SUM(AJ115:AK115),"ERR!")</f>
        <v>316</v>
      </c>
      <c r="AJ115" s="341">
        <f>SUM(AJ116:AJ120)</f>
        <v>70</v>
      </c>
      <c r="AK115" s="360">
        <f>SUM(AK116:AK120)</f>
        <v>246</v>
      </c>
      <c r="AL115" s="365">
        <f>IF(SUM(AL116:AL120)=SUM(AM115:AN115),SUM(AM115:AN115),"ERR!")</f>
        <v>766</v>
      </c>
      <c r="AM115" s="341">
        <f>SUM(AM116:AM120)</f>
        <v>180</v>
      </c>
      <c r="AN115" s="360">
        <f>SUM(AN116:AN120)</f>
        <v>586</v>
      </c>
      <c r="AO115" s="365">
        <f>IF(SUM(AO116:AO120)=SUM(AP115:AQ115),SUM(AP115:AQ115),"ERR!")</f>
        <v>313</v>
      </c>
      <c r="AP115" s="341">
        <f>SUM(AP116:AP120)</f>
        <v>80</v>
      </c>
      <c r="AQ115" s="343">
        <f>SUM(AQ116:AQ120)</f>
        <v>233</v>
      </c>
      <c r="AR115" s="353">
        <f>IF(SUM(AR116:AR120)=SUM(AS115:AT115),SUM(AS115:AT115),"ERR!")</f>
        <v>233</v>
      </c>
      <c r="AS115" s="341">
        <f>SUM(AS116:AS120)</f>
        <v>57</v>
      </c>
      <c r="AT115" s="360">
        <f>SUM(AT116:AT120)</f>
        <v>176</v>
      </c>
      <c r="AU115" s="365">
        <f>IF(SUM(AU116:AU120)=SUM(AV115:AW115),SUM(AV115:AW115),"ERR!")</f>
        <v>480</v>
      </c>
      <c r="AV115" s="341">
        <f>SUM(AV116:AV120)</f>
        <v>98</v>
      </c>
      <c r="AW115" s="343">
        <f>SUM(AW116:AW120)</f>
        <v>382</v>
      </c>
      <c r="AX115" s="353">
        <f>IF(SUM(AX116:AX120)=SUM(AY115:AZ115),SUM(AY115:AZ115),"ERR!")</f>
        <v>578</v>
      </c>
      <c r="AY115" s="341">
        <f>SUM(AY116:AY120)</f>
        <v>112</v>
      </c>
      <c r="AZ115" s="360">
        <f>SUM(AZ116:AZ120)</f>
        <v>466</v>
      </c>
      <c r="BA115" s="365">
        <f>IF(SUM(BA116:BA120)=SUM(BB115:BC115),SUM(BB115:BC115),"ERR!")</f>
        <v>316</v>
      </c>
      <c r="BB115" s="341">
        <f>SUM(BB116:BB120)</f>
        <v>76</v>
      </c>
      <c r="BC115" s="343">
        <f>SUM(BC116:BC120)</f>
        <v>240</v>
      </c>
      <c r="BD115" s="353">
        <f>IF(SUM(BD116:BD120)=SUM(BE115:BF115),SUM(BE115:BF115),"ERR!")</f>
        <v>455</v>
      </c>
      <c r="BE115" s="349">
        <f t="shared" ref="BE115:BF115" si="545">SUM(BE116:BE120)</f>
        <v>92</v>
      </c>
      <c r="BF115" s="362">
        <f t="shared" si="545"/>
        <v>363</v>
      </c>
      <c r="BG115" s="365">
        <f>IF(SUM(BG116:BG120)=SUM(BH115:BI115),SUM(BH115:BI115),"ERR!")</f>
        <v>580</v>
      </c>
      <c r="BH115" s="349">
        <f t="shared" ref="BH115:BI115" si="546">SUM(BH116:BH120)</f>
        <v>149</v>
      </c>
      <c r="BI115" s="350">
        <f t="shared" si="546"/>
        <v>431</v>
      </c>
      <c r="BJ115" s="353">
        <f>IF(SUM(BJ116:BJ120)=SUM(BK115:BL115),SUM(BK115:BL115),"ERR!")</f>
        <v>609</v>
      </c>
      <c r="BK115" s="349">
        <f t="shared" ref="BK115:BL115" si="547">SUM(BK116:BK120)</f>
        <v>117</v>
      </c>
      <c r="BL115" s="362">
        <f t="shared" si="547"/>
        <v>492</v>
      </c>
      <c r="BM115" s="365">
        <f>IF(SUM(BM116:BM120)=SUM(BN115:BO115),SUM(BN115:BO115),"ERR!")</f>
        <v>414</v>
      </c>
      <c r="BN115" s="349">
        <f t="shared" ref="BN115:BO115" si="548">SUM(BN116:BN120)</f>
        <v>109</v>
      </c>
      <c r="BO115" s="350">
        <f t="shared" si="548"/>
        <v>305</v>
      </c>
      <c r="BP115" s="353">
        <f>IF(SUM(BP116:BP120)=SUM(BQ115:BR115),SUM(BQ115:BR115),"ERR!")</f>
        <v>601</v>
      </c>
      <c r="BQ115" s="349">
        <f t="shared" ref="BQ115:BR115" si="549">SUM(BQ116:BQ120)</f>
        <v>113</v>
      </c>
      <c r="BR115" s="362">
        <f t="shared" si="549"/>
        <v>488</v>
      </c>
      <c r="BS115" s="365">
        <f>IF(SUM(BS116:BS120)=SUM(BT115:BU115),SUM(BT115:BU115),"ERR!")</f>
        <v>65</v>
      </c>
      <c r="BT115" s="349">
        <f t="shared" ref="BT115:BU115" si="550">SUM(BT116:BT120)</f>
        <v>15</v>
      </c>
      <c r="BU115" s="350">
        <f t="shared" si="550"/>
        <v>50</v>
      </c>
    </row>
    <row r="116" spans="1:73" s="27" customFormat="1" ht="15" customHeight="1">
      <c r="A116" s="319" t="s">
        <v>113</v>
      </c>
      <c r="B116" s="304">
        <f>SUM(C116:D116)</f>
        <v>5613</v>
      </c>
      <c r="C116" s="342">
        <f>SUM(F116,I116,L116,O116,R116,U116,X116,AA116,AD116,AG116,AJ116,AM116,AP116,AS116,AV116,AY116,BB116,BE116,BH116,BK116,BN116,BQ116,BT116)</f>
        <v>1347</v>
      </c>
      <c r="D116" s="359">
        <f>SUM(G116,J116,M116,P116,S116,V116,Y116,AB116,AE116,AH116,AK116,AN116,AQ116,AT116,AW116,AZ116,BC116,BF116,BI116,BL116,BO116,BR116,BU116)</f>
        <v>4266</v>
      </c>
      <c r="E116" s="301">
        <f>SUM(F116:G116)</f>
        <v>636</v>
      </c>
      <c r="F116" s="185">
        <v>136</v>
      </c>
      <c r="G116" s="314">
        <v>500</v>
      </c>
      <c r="H116" s="301">
        <f>SUM(I116:J116)</f>
        <v>555</v>
      </c>
      <c r="I116" s="185">
        <v>137</v>
      </c>
      <c r="J116" s="314">
        <v>418</v>
      </c>
      <c r="K116" s="301">
        <f>SUM(L116:M116)</f>
        <v>323</v>
      </c>
      <c r="L116" s="185">
        <v>86</v>
      </c>
      <c r="M116" s="314">
        <v>237</v>
      </c>
      <c r="N116" s="301">
        <f>SUM(O116:P116)</f>
        <v>410</v>
      </c>
      <c r="O116" s="185">
        <v>104</v>
      </c>
      <c r="P116" s="309">
        <v>306</v>
      </c>
      <c r="Q116" s="301">
        <f>SUM(R116:S116)</f>
        <v>336</v>
      </c>
      <c r="R116" s="185">
        <v>71</v>
      </c>
      <c r="S116" s="314">
        <v>265</v>
      </c>
      <c r="T116" s="301">
        <f>SUM(U116:V116)</f>
        <v>290</v>
      </c>
      <c r="U116" s="185">
        <v>67</v>
      </c>
      <c r="V116" s="314">
        <v>223</v>
      </c>
      <c r="W116" s="301">
        <f>SUM(X116:Y116)</f>
        <v>297</v>
      </c>
      <c r="X116" s="185">
        <v>75</v>
      </c>
      <c r="Y116" s="314">
        <v>222</v>
      </c>
      <c r="Z116" s="301">
        <f>SUM(AA116:AB116)</f>
        <v>352</v>
      </c>
      <c r="AA116" s="185">
        <v>83</v>
      </c>
      <c r="AB116" s="314">
        <v>269</v>
      </c>
      <c r="AC116" s="301">
        <f>SUM(AD116:AE116)</f>
        <v>212</v>
      </c>
      <c r="AD116" s="185">
        <v>47</v>
      </c>
      <c r="AE116" s="314">
        <v>165</v>
      </c>
      <c r="AF116" s="301">
        <f>SUM(AG116:AH116)</f>
        <v>358</v>
      </c>
      <c r="AG116" s="185">
        <v>91</v>
      </c>
      <c r="AH116" s="314">
        <v>267</v>
      </c>
      <c r="AI116" s="301">
        <f>SUM(AJ116:AK116)</f>
        <v>101</v>
      </c>
      <c r="AJ116" s="185">
        <v>23</v>
      </c>
      <c r="AK116" s="314">
        <v>78</v>
      </c>
      <c r="AL116" s="301">
        <f>SUM(AM116:AN116)</f>
        <v>259</v>
      </c>
      <c r="AM116" s="185">
        <v>69</v>
      </c>
      <c r="AN116" s="314">
        <v>190</v>
      </c>
      <c r="AO116" s="301">
        <f>SUM(AP116:AQ116)</f>
        <v>106</v>
      </c>
      <c r="AP116" s="185">
        <v>33</v>
      </c>
      <c r="AQ116" s="309">
        <v>73</v>
      </c>
      <c r="AR116" s="304">
        <f>SUM(AS116:AT116)</f>
        <v>77</v>
      </c>
      <c r="AS116" s="185">
        <v>17</v>
      </c>
      <c r="AT116" s="314">
        <v>60</v>
      </c>
      <c r="AU116" s="301">
        <f>SUM(AV116:AW116)</f>
        <v>156</v>
      </c>
      <c r="AV116" s="185">
        <v>37</v>
      </c>
      <c r="AW116" s="309">
        <v>119</v>
      </c>
      <c r="AX116" s="304">
        <f>SUM(AY116:AZ116)</f>
        <v>192</v>
      </c>
      <c r="AY116" s="185">
        <v>39</v>
      </c>
      <c r="AZ116" s="314">
        <v>153</v>
      </c>
      <c r="BA116" s="301">
        <f>SUM(BB116:BC116)</f>
        <v>119</v>
      </c>
      <c r="BB116" s="185">
        <v>29</v>
      </c>
      <c r="BC116" s="309">
        <v>90</v>
      </c>
      <c r="BD116" s="304">
        <f>SUM(BE116:BF116)</f>
        <v>140</v>
      </c>
      <c r="BE116" s="185">
        <v>23</v>
      </c>
      <c r="BF116" s="314">
        <v>117</v>
      </c>
      <c r="BG116" s="301">
        <f>SUM(BH116:BI116)</f>
        <v>178</v>
      </c>
      <c r="BH116" s="185">
        <v>52</v>
      </c>
      <c r="BI116" s="309">
        <v>126</v>
      </c>
      <c r="BJ116" s="304">
        <f>SUM(BK116:BL116)</f>
        <v>182</v>
      </c>
      <c r="BK116" s="185">
        <v>49</v>
      </c>
      <c r="BL116" s="314">
        <v>133</v>
      </c>
      <c r="BM116" s="301">
        <f>SUM(BN116:BO116)</f>
        <v>126</v>
      </c>
      <c r="BN116" s="185">
        <v>34</v>
      </c>
      <c r="BO116" s="309">
        <v>92</v>
      </c>
      <c r="BP116" s="304">
        <f>SUM(BQ116:BR116)</f>
        <v>186</v>
      </c>
      <c r="BQ116" s="185">
        <v>39</v>
      </c>
      <c r="BR116" s="314">
        <v>147</v>
      </c>
      <c r="BS116" s="301">
        <f>SUM(BT116:BU116)</f>
        <v>22</v>
      </c>
      <c r="BT116" s="185">
        <v>6</v>
      </c>
      <c r="BU116" s="309">
        <v>16</v>
      </c>
    </row>
    <row r="117" spans="1:73" s="27" customFormat="1" ht="15" customHeight="1">
      <c r="A117" s="319" t="s">
        <v>87</v>
      </c>
      <c r="B117" s="304">
        <f t="shared" ref="B117:B120" si="551">SUM(C117:D117)</f>
        <v>4110</v>
      </c>
      <c r="C117" s="342">
        <f t="shared" ref="C117:D120" si="552">SUM(F117,I117,L117,O117,R117,U117,X117,AA117,AD117,AG117,AJ117,AM117,AP117,AS117,AV117,AY117,BB117,BE117,BH117,BK117,BN117,BQ117,BT117)</f>
        <v>883</v>
      </c>
      <c r="D117" s="359">
        <f t="shared" si="552"/>
        <v>3227</v>
      </c>
      <c r="E117" s="301">
        <f t="shared" ref="E117:E120" si="553">SUM(F117:G117)</f>
        <v>462</v>
      </c>
      <c r="F117" s="185">
        <v>86</v>
      </c>
      <c r="G117" s="314">
        <v>376</v>
      </c>
      <c r="H117" s="301">
        <f t="shared" ref="H117:H120" si="554">SUM(I117:J117)</f>
        <v>373</v>
      </c>
      <c r="I117" s="185">
        <v>74</v>
      </c>
      <c r="J117" s="314">
        <v>299</v>
      </c>
      <c r="K117" s="301">
        <f t="shared" ref="K117:K120" si="555">SUM(L117:M117)</f>
        <v>286</v>
      </c>
      <c r="L117" s="185">
        <v>72</v>
      </c>
      <c r="M117" s="314">
        <v>214</v>
      </c>
      <c r="N117" s="301">
        <f t="shared" ref="N117:N120" si="556">SUM(O117:P117)</f>
        <v>299</v>
      </c>
      <c r="O117" s="185">
        <v>61</v>
      </c>
      <c r="P117" s="309">
        <v>238</v>
      </c>
      <c r="Q117" s="301">
        <f t="shared" ref="Q117:Q120" si="557">SUM(R117:S117)</f>
        <v>245</v>
      </c>
      <c r="R117" s="185">
        <v>45</v>
      </c>
      <c r="S117" s="314">
        <v>200</v>
      </c>
      <c r="T117" s="301">
        <f t="shared" ref="T117:T120" si="558">SUM(U117:V117)</f>
        <v>228</v>
      </c>
      <c r="U117" s="185">
        <v>58</v>
      </c>
      <c r="V117" s="314">
        <v>170</v>
      </c>
      <c r="W117" s="301">
        <f t="shared" ref="W117:W120" si="559">SUM(X117:Y117)</f>
        <v>193</v>
      </c>
      <c r="X117" s="185">
        <v>47</v>
      </c>
      <c r="Y117" s="314">
        <v>146</v>
      </c>
      <c r="Z117" s="301">
        <f t="shared" ref="Z117:Z120" si="560">SUM(AA117:AB117)</f>
        <v>257</v>
      </c>
      <c r="AA117" s="185">
        <v>47</v>
      </c>
      <c r="AB117" s="314">
        <v>210</v>
      </c>
      <c r="AC117" s="301">
        <f t="shared" ref="AC117:AC120" si="561">SUM(AD117:AE117)</f>
        <v>151</v>
      </c>
      <c r="AD117" s="185">
        <v>36</v>
      </c>
      <c r="AE117" s="314">
        <v>115</v>
      </c>
      <c r="AF117" s="301">
        <f t="shared" ref="AF117:AF120" si="562">SUM(AG117:AH117)</f>
        <v>254</v>
      </c>
      <c r="AG117" s="185">
        <v>66</v>
      </c>
      <c r="AH117" s="314">
        <v>188</v>
      </c>
      <c r="AI117" s="301">
        <f t="shared" ref="AI117:AI120" si="563">SUM(AJ117:AK117)</f>
        <v>76</v>
      </c>
      <c r="AJ117" s="185">
        <v>17</v>
      </c>
      <c r="AK117" s="314">
        <v>59</v>
      </c>
      <c r="AL117" s="301">
        <f t="shared" ref="AL117:AL120" si="564">SUM(AM117:AN117)</f>
        <v>183</v>
      </c>
      <c r="AM117" s="185">
        <v>42</v>
      </c>
      <c r="AN117" s="314">
        <v>141</v>
      </c>
      <c r="AO117" s="301">
        <f t="shared" ref="AO117:AO120" si="565">SUM(AP117:AQ117)</f>
        <v>69</v>
      </c>
      <c r="AP117" s="185">
        <v>13</v>
      </c>
      <c r="AQ117" s="309">
        <v>56</v>
      </c>
      <c r="AR117" s="304">
        <f t="shared" ref="AR117:AR120" si="566">SUM(AS117:AT117)</f>
        <v>54</v>
      </c>
      <c r="AS117" s="185">
        <v>12</v>
      </c>
      <c r="AT117" s="314">
        <v>42</v>
      </c>
      <c r="AU117" s="301">
        <f t="shared" ref="AU117:AU120" si="567">SUM(AV117:AW117)</f>
        <v>125</v>
      </c>
      <c r="AV117" s="185">
        <v>27</v>
      </c>
      <c r="AW117" s="309">
        <v>98</v>
      </c>
      <c r="AX117" s="304">
        <f t="shared" ref="AX117:AX120" si="568">SUM(AY117:AZ117)</f>
        <v>136</v>
      </c>
      <c r="AY117" s="185">
        <v>25</v>
      </c>
      <c r="AZ117" s="314">
        <v>111</v>
      </c>
      <c r="BA117" s="301">
        <f t="shared" ref="BA117:BA120" si="569">SUM(BB117:BC117)</f>
        <v>66</v>
      </c>
      <c r="BB117" s="185">
        <v>17</v>
      </c>
      <c r="BC117" s="309">
        <v>49</v>
      </c>
      <c r="BD117" s="304">
        <f t="shared" ref="BD117:BD120" si="570">SUM(BE117:BF117)</f>
        <v>118</v>
      </c>
      <c r="BE117" s="185">
        <v>22</v>
      </c>
      <c r="BF117" s="314">
        <v>96</v>
      </c>
      <c r="BG117" s="301">
        <f t="shared" ref="BG117:BG120" si="571">SUM(BH117:BI117)</f>
        <v>127</v>
      </c>
      <c r="BH117" s="185">
        <v>32</v>
      </c>
      <c r="BI117" s="309">
        <v>95</v>
      </c>
      <c r="BJ117" s="304">
        <f t="shared" ref="BJ117:BJ120" si="572">SUM(BK117:BL117)</f>
        <v>142</v>
      </c>
      <c r="BK117" s="185">
        <v>26</v>
      </c>
      <c r="BL117" s="314">
        <v>116</v>
      </c>
      <c r="BM117" s="301">
        <f t="shared" ref="BM117:BM120" si="573">SUM(BN117:BO117)</f>
        <v>103</v>
      </c>
      <c r="BN117" s="185">
        <v>24</v>
      </c>
      <c r="BO117" s="309">
        <v>79</v>
      </c>
      <c r="BP117" s="304">
        <f t="shared" ref="BP117:BP120" si="574">SUM(BQ117:BR117)</f>
        <v>148</v>
      </c>
      <c r="BQ117" s="185">
        <v>29</v>
      </c>
      <c r="BR117" s="314">
        <v>119</v>
      </c>
      <c r="BS117" s="301">
        <f t="shared" ref="BS117:BS120" si="575">SUM(BT117:BU117)</f>
        <v>15</v>
      </c>
      <c r="BT117" s="185">
        <v>5</v>
      </c>
      <c r="BU117" s="309">
        <v>10</v>
      </c>
    </row>
    <row r="118" spans="1:73" s="27" customFormat="1" ht="15" customHeight="1">
      <c r="A118" s="319" t="s">
        <v>88</v>
      </c>
      <c r="B118" s="304">
        <f t="shared" si="551"/>
        <v>3257</v>
      </c>
      <c r="C118" s="342">
        <f t="shared" si="552"/>
        <v>674</v>
      </c>
      <c r="D118" s="359">
        <f t="shared" si="552"/>
        <v>2583</v>
      </c>
      <c r="E118" s="301">
        <f t="shared" si="553"/>
        <v>385</v>
      </c>
      <c r="F118" s="185">
        <v>75</v>
      </c>
      <c r="G118" s="314">
        <v>310</v>
      </c>
      <c r="H118" s="301">
        <f t="shared" si="554"/>
        <v>304</v>
      </c>
      <c r="I118" s="185">
        <v>56</v>
      </c>
      <c r="J118" s="314">
        <v>248</v>
      </c>
      <c r="K118" s="301">
        <f t="shared" si="555"/>
        <v>203</v>
      </c>
      <c r="L118" s="185">
        <v>37</v>
      </c>
      <c r="M118" s="314">
        <v>166</v>
      </c>
      <c r="N118" s="301">
        <f t="shared" si="556"/>
        <v>248</v>
      </c>
      <c r="O118" s="185">
        <v>56</v>
      </c>
      <c r="P118" s="309">
        <v>192</v>
      </c>
      <c r="Q118" s="301">
        <f t="shared" si="557"/>
        <v>186</v>
      </c>
      <c r="R118" s="185">
        <v>39</v>
      </c>
      <c r="S118" s="314">
        <v>147</v>
      </c>
      <c r="T118" s="301">
        <f t="shared" si="558"/>
        <v>173</v>
      </c>
      <c r="U118" s="185">
        <v>36</v>
      </c>
      <c r="V118" s="314">
        <v>137</v>
      </c>
      <c r="W118" s="301">
        <f t="shared" si="559"/>
        <v>154</v>
      </c>
      <c r="X118" s="185">
        <v>37</v>
      </c>
      <c r="Y118" s="314">
        <v>117</v>
      </c>
      <c r="Z118" s="301">
        <f t="shared" si="560"/>
        <v>202</v>
      </c>
      <c r="AA118" s="185">
        <v>36</v>
      </c>
      <c r="AB118" s="314">
        <v>166</v>
      </c>
      <c r="AC118" s="301">
        <f t="shared" si="561"/>
        <v>154</v>
      </c>
      <c r="AD118" s="185">
        <v>32</v>
      </c>
      <c r="AE118" s="314">
        <v>122</v>
      </c>
      <c r="AF118" s="301">
        <f t="shared" si="562"/>
        <v>203</v>
      </c>
      <c r="AG118" s="185">
        <v>35</v>
      </c>
      <c r="AH118" s="314">
        <v>168</v>
      </c>
      <c r="AI118" s="301">
        <f t="shared" si="563"/>
        <v>61</v>
      </c>
      <c r="AJ118" s="185">
        <v>15</v>
      </c>
      <c r="AK118" s="314">
        <v>46</v>
      </c>
      <c r="AL118" s="301">
        <f t="shared" si="564"/>
        <v>128</v>
      </c>
      <c r="AM118" s="185">
        <v>33</v>
      </c>
      <c r="AN118" s="314">
        <v>95</v>
      </c>
      <c r="AO118" s="301">
        <f t="shared" si="565"/>
        <v>63</v>
      </c>
      <c r="AP118" s="185">
        <v>15</v>
      </c>
      <c r="AQ118" s="309">
        <v>48</v>
      </c>
      <c r="AR118" s="304">
        <f t="shared" si="566"/>
        <v>35</v>
      </c>
      <c r="AS118" s="185">
        <v>9</v>
      </c>
      <c r="AT118" s="314">
        <v>26</v>
      </c>
      <c r="AU118" s="301">
        <f t="shared" si="567"/>
        <v>79</v>
      </c>
      <c r="AV118" s="185">
        <v>15</v>
      </c>
      <c r="AW118" s="309">
        <v>64</v>
      </c>
      <c r="AX118" s="304">
        <f t="shared" si="568"/>
        <v>101</v>
      </c>
      <c r="AY118" s="185">
        <v>18</v>
      </c>
      <c r="AZ118" s="314">
        <v>83</v>
      </c>
      <c r="BA118" s="301">
        <f t="shared" si="569"/>
        <v>55</v>
      </c>
      <c r="BB118" s="185">
        <v>12</v>
      </c>
      <c r="BC118" s="309">
        <v>43</v>
      </c>
      <c r="BD118" s="304">
        <f t="shared" si="570"/>
        <v>73</v>
      </c>
      <c r="BE118" s="185">
        <v>23</v>
      </c>
      <c r="BF118" s="314">
        <v>50</v>
      </c>
      <c r="BG118" s="301">
        <f t="shared" si="571"/>
        <v>107</v>
      </c>
      <c r="BH118" s="185">
        <v>25</v>
      </c>
      <c r="BI118" s="309">
        <v>82</v>
      </c>
      <c r="BJ118" s="304">
        <f t="shared" si="572"/>
        <v>127</v>
      </c>
      <c r="BK118" s="185">
        <v>15</v>
      </c>
      <c r="BL118" s="314">
        <v>112</v>
      </c>
      <c r="BM118" s="301">
        <f t="shared" si="573"/>
        <v>90</v>
      </c>
      <c r="BN118" s="185">
        <v>30</v>
      </c>
      <c r="BO118" s="309">
        <v>60</v>
      </c>
      <c r="BP118" s="304">
        <f t="shared" si="574"/>
        <v>115</v>
      </c>
      <c r="BQ118" s="185">
        <v>23</v>
      </c>
      <c r="BR118" s="314">
        <v>92</v>
      </c>
      <c r="BS118" s="301">
        <f t="shared" si="575"/>
        <v>11</v>
      </c>
      <c r="BT118" s="185">
        <v>2</v>
      </c>
      <c r="BU118" s="309">
        <v>9</v>
      </c>
    </row>
    <row r="119" spans="1:73" s="27" customFormat="1" ht="15" customHeight="1">
      <c r="A119" s="319" t="s">
        <v>89</v>
      </c>
      <c r="B119" s="304">
        <f t="shared" si="551"/>
        <v>2552</v>
      </c>
      <c r="C119" s="342">
        <f t="shared" si="552"/>
        <v>468</v>
      </c>
      <c r="D119" s="359">
        <f t="shared" si="552"/>
        <v>2084</v>
      </c>
      <c r="E119" s="301">
        <f t="shared" si="553"/>
        <v>292</v>
      </c>
      <c r="F119" s="185">
        <v>40</v>
      </c>
      <c r="G119" s="314">
        <v>252</v>
      </c>
      <c r="H119" s="301">
        <f t="shared" si="554"/>
        <v>246</v>
      </c>
      <c r="I119" s="185">
        <v>46</v>
      </c>
      <c r="J119" s="314">
        <v>200</v>
      </c>
      <c r="K119" s="301">
        <f t="shared" si="555"/>
        <v>171</v>
      </c>
      <c r="L119" s="185">
        <v>36</v>
      </c>
      <c r="M119" s="314">
        <v>135</v>
      </c>
      <c r="N119" s="301">
        <f t="shared" si="556"/>
        <v>202</v>
      </c>
      <c r="O119" s="185">
        <v>44</v>
      </c>
      <c r="P119" s="309">
        <v>158</v>
      </c>
      <c r="Q119" s="301">
        <f t="shared" si="557"/>
        <v>157</v>
      </c>
      <c r="R119" s="185">
        <v>27</v>
      </c>
      <c r="S119" s="314">
        <v>130</v>
      </c>
      <c r="T119" s="301">
        <f t="shared" si="558"/>
        <v>143</v>
      </c>
      <c r="U119" s="185">
        <v>26</v>
      </c>
      <c r="V119" s="314">
        <v>117</v>
      </c>
      <c r="W119" s="301">
        <f t="shared" si="559"/>
        <v>114</v>
      </c>
      <c r="X119" s="185">
        <v>22</v>
      </c>
      <c r="Y119" s="314">
        <v>92</v>
      </c>
      <c r="Z119" s="301">
        <f t="shared" si="560"/>
        <v>170</v>
      </c>
      <c r="AA119" s="185">
        <v>30</v>
      </c>
      <c r="AB119" s="314">
        <v>140</v>
      </c>
      <c r="AC119" s="301">
        <f t="shared" si="561"/>
        <v>91</v>
      </c>
      <c r="AD119" s="185">
        <v>18</v>
      </c>
      <c r="AE119" s="314">
        <v>73</v>
      </c>
      <c r="AF119" s="301">
        <f t="shared" si="562"/>
        <v>149</v>
      </c>
      <c r="AG119" s="185">
        <v>32</v>
      </c>
      <c r="AH119" s="314">
        <v>117</v>
      </c>
      <c r="AI119" s="301">
        <f t="shared" si="563"/>
        <v>45</v>
      </c>
      <c r="AJ119" s="185">
        <v>8</v>
      </c>
      <c r="AK119" s="314">
        <v>37</v>
      </c>
      <c r="AL119" s="301">
        <f t="shared" si="564"/>
        <v>110</v>
      </c>
      <c r="AM119" s="185">
        <v>15</v>
      </c>
      <c r="AN119" s="314">
        <v>95</v>
      </c>
      <c r="AO119" s="301">
        <f t="shared" si="565"/>
        <v>40</v>
      </c>
      <c r="AP119" s="185">
        <v>7</v>
      </c>
      <c r="AQ119" s="309">
        <v>33</v>
      </c>
      <c r="AR119" s="304">
        <f t="shared" si="566"/>
        <v>44</v>
      </c>
      <c r="AS119" s="185">
        <v>14</v>
      </c>
      <c r="AT119" s="314">
        <v>30</v>
      </c>
      <c r="AU119" s="301">
        <f t="shared" si="567"/>
        <v>68</v>
      </c>
      <c r="AV119" s="185">
        <v>14</v>
      </c>
      <c r="AW119" s="309">
        <v>54</v>
      </c>
      <c r="AX119" s="304">
        <f t="shared" si="568"/>
        <v>80</v>
      </c>
      <c r="AY119" s="185">
        <v>11</v>
      </c>
      <c r="AZ119" s="314">
        <v>69</v>
      </c>
      <c r="BA119" s="301">
        <f t="shared" si="569"/>
        <v>40</v>
      </c>
      <c r="BB119" s="185">
        <v>8</v>
      </c>
      <c r="BC119" s="309">
        <v>32</v>
      </c>
      <c r="BD119" s="304">
        <f t="shared" si="570"/>
        <v>73</v>
      </c>
      <c r="BE119" s="185">
        <v>14</v>
      </c>
      <c r="BF119" s="314">
        <v>59</v>
      </c>
      <c r="BG119" s="301">
        <f t="shared" si="571"/>
        <v>90</v>
      </c>
      <c r="BH119" s="185">
        <v>20</v>
      </c>
      <c r="BI119" s="309">
        <v>70</v>
      </c>
      <c r="BJ119" s="304">
        <f t="shared" si="572"/>
        <v>83</v>
      </c>
      <c r="BK119" s="185">
        <v>14</v>
      </c>
      <c r="BL119" s="314">
        <v>69</v>
      </c>
      <c r="BM119" s="301">
        <f t="shared" si="573"/>
        <v>54</v>
      </c>
      <c r="BN119" s="185">
        <v>11</v>
      </c>
      <c r="BO119" s="309">
        <v>43</v>
      </c>
      <c r="BP119" s="304">
        <f t="shared" si="574"/>
        <v>78</v>
      </c>
      <c r="BQ119" s="185">
        <v>9</v>
      </c>
      <c r="BR119" s="314">
        <v>69</v>
      </c>
      <c r="BS119" s="301">
        <f t="shared" si="575"/>
        <v>12</v>
      </c>
      <c r="BT119" s="185">
        <v>2</v>
      </c>
      <c r="BU119" s="309">
        <v>10</v>
      </c>
    </row>
    <row r="120" spans="1:73" s="27" customFormat="1" ht="15" customHeight="1">
      <c r="A120" s="319" t="s">
        <v>90</v>
      </c>
      <c r="B120" s="304">
        <f t="shared" si="551"/>
        <v>1985</v>
      </c>
      <c r="C120" s="342">
        <f t="shared" si="552"/>
        <v>402</v>
      </c>
      <c r="D120" s="359">
        <f t="shared" si="552"/>
        <v>1583</v>
      </c>
      <c r="E120" s="301">
        <f t="shared" si="553"/>
        <v>224</v>
      </c>
      <c r="F120" s="185">
        <v>28</v>
      </c>
      <c r="G120" s="314">
        <v>196</v>
      </c>
      <c r="H120" s="301">
        <f t="shared" si="554"/>
        <v>172</v>
      </c>
      <c r="I120" s="185">
        <v>34</v>
      </c>
      <c r="J120" s="314">
        <v>138</v>
      </c>
      <c r="K120" s="301">
        <f t="shared" si="555"/>
        <v>128</v>
      </c>
      <c r="L120" s="185">
        <v>28</v>
      </c>
      <c r="M120" s="314">
        <v>100</v>
      </c>
      <c r="N120" s="301">
        <f t="shared" si="556"/>
        <v>142</v>
      </c>
      <c r="O120" s="185">
        <v>26</v>
      </c>
      <c r="P120" s="309">
        <v>116</v>
      </c>
      <c r="Q120" s="301">
        <f t="shared" si="557"/>
        <v>132</v>
      </c>
      <c r="R120" s="185">
        <v>27</v>
      </c>
      <c r="S120" s="314">
        <v>105</v>
      </c>
      <c r="T120" s="301">
        <f t="shared" si="558"/>
        <v>94</v>
      </c>
      <c r="U120" s="185">
        <v>20</v>
      </c>
      <c r="V120" s="314">
        <v>74</v>
      </c>
      <c r="W120" s="301">
        <f t="shared" si="559"/>
        <v>71</v>
      </c>
      <c r="X120" s="185">
        <v>19</v>
      </c>
      <c r="Y120" s="314">
        <v>52</v>
      </c>
      <c r="Z120" s="301">
        <f t="shared" si="560"/>
        <v>139</v>
      </c>
      <c r="AA120" s="185">
        <v>22</v>
      </c>
      <c r="AB120" s="314">
        <v>117</v>
      </c>
      <c r="AC120" s="301">
        <f t="shared" si="561"/>
        <v>101</v>
      </c>
      <c r="AD120" s="185">
        <v>20</v>
      </c>
      <c r="AE120" s="314">
        <v>81</v>
      </c>
      <c r="AF120" s="301">
        <f t="shared" si="562"/>
        <v>124</v>
      </c>
      <c r="AG120" s="185">
        <v>33</v>
      </c>
      <c r="AH120" s="314">
        <v>91</v>
      </c>
      <c r="AI120" s="301">
        <f t="shared" si="563"/>
        <v>33</v>
      </c>
      <c r="AJ120" s="185">
        <v>7</v>
      </c>
      <c r="AK120" s="314">
        <v>26</v>
      </c>
      <c r="AL120" s="301">
        <f t="shared" si="564"/>
        <v>86</v>
      </c>
      <c r="AM120" s="185">
        <v>21</v>
      </c>
      <c r="AN120" s="314">
        <v>65</v>
      </c>
      <c r="AO120" s="301">
        <f t="shared" si="565"/>
        <v>35</v>
      </c>
      <c r="AP120" s="185">
        <v>12</v>
      </c>
      <c r="AQ120" s="309">
        <v>23</v>
      </c>
      <c r="AR120" s="304">
        <f t="shared" si="566"/>
        <v>23</v>
      </c>
      <c r="AS120" s="185">
        <v>5</v>
      </c>
      <c r="AT120" s="314">
        <v>18</v>
      </c>
      <c r="AU120" s="301">
        <f t="shared" si="567"/>
        <v>52</v>
      </c>
      <c r="AV120" s="185">
        <v>5</v>
      </c>
      <c r="AW120" s="309">
        <v>47</v>
      </c>
      <c r="AX120" s="304">
        <f t="shared" si="568"/>
        <v>69</v>
      </c>
      <c r="AY120" s="185">
        <v>19</v>
      </c>
      <c r="AZ120" s="314">
        <v>50</v>
      </c>
      <c r="BA120" s="301">
        <f t="shared" si="569"/>
        <v>36</v>
      </c>
      <c r="BB120" s="185">
        <v>10</v>
      </c>
      <c r="BC120" s="309">
        <v>26</v>
      </c>
      <c r="BD120" s="304">
        <f t="shared" si="570"/>
        <v>51</v>
      </c>
      <c r="BE120" s="185">
        <v>10</v>
      </c>
      <c r="BF120" s="314">
        <v>41</v>
      </c>
      <c r="BG120" s="301">
        <f t="shared" si="571"/>
        <v>78</v>
      </c>
      <c r="BH120" s="185">
        <v>20</v>
      </c>
      <c r="BI120" s="309">
        <v>58</v>
      </c>
      <c r="BJ120" s="304">
        <f t="shared" si="572"/>
        <v>75</v>
      </c>
      <c r="BK120" s="185">
        <v>13</v>
      </c>
      <c r="BL120" s="314">
        <v>62</v>
      </c>
      <c r="BM120" s="301">
        <f t="shared" si="573"/>
        <v>41</v>
      </c>
      <c r="BN120" s="185">
        <v>10</v>
      </c>
      <c r="BO120" s="309">
        <v>31</v>
      </c>
      <c r="BP120" s="304">
        <f t="shared" si="574"/>
        <v>74</v>
      </c>
      <c r="BQ120" s="185">
        <v>13</v>
      </c>
      <c r="BR120" s="314">
        <v>61</v>
      </c>
      <c r="BS120" s="301">
        <f t="shared" si="575"/>
        <v>5</v>
      </c>
      <c r="BT120" s="185">
        <v>0</v>
      </c>
      <c r="BU120" s="309">
        <v>5</v>
      </c>
    </row>
    <row r="121" spans="1:73" s="2" customFormat="1" ht="15" customHeight="1">
      <c r="A121" s="356" t="s">
        <v>22</v>
      </c>
      <c r="B121" s="358">
        <f>IF(SUM(E121,H121,K121,N121,Q121,T121,W121,Z121,AC121,AF121,AI121,AL121,AO121,AR121,AU121,AX121,BA121,BD121,BG121,BJ121,BM121,BP121,BS121)=SUM(B122:B126),SUM(B122:B126),"err")</f>
        <v>3569</v>
      </c>
      <c r="C121" s="358">
        <f>IF(SUM(F121,I121,L121,O121,R121,U121,X121,AA121,AD121,AG121,AJ121,AM121,AP121,AS121,AV121,AY121,BB121,BE121,BH121,BK121,BN121,BQ121,BT121)=SUM(C122:C126),SUM(C122:C126),"err")</f>
        <v>598</v>
      </c>
      <c r="D121" s="358">
        <f>IF(SUM(G121,J121,M121,P121,S121,V121,Y121,AB121,AE121,AH121,AK121,AN121,AQ121,AT121,AW121,AZ121,BC121,BF121,BI121,BL121,BO121,BR121,BU121)=SUM(D122:D126),SUM(D122:D126),"err")</f>
        <v>2971</v>
      </c>
      <c r="E121" s="365">
        <f>IF(SUM(E122:E126)=SUM(F121:G121),SUM(F121:G121),"ERR!")</f>
        <v>409</v>
      </c>
      <c r="F121" s="341">
        <f>SUM(F122:F126)</f>
        <v>66</v>
      </c>
      <c r="G121" s="360">
        <f>SUM(G122:G126)</f>
        <v>343</v>
      </c>
      <c r="H121" s="365">
        <f>IF(SUM(H122:H126)=SUM(I121:J121),SUM(I121:J121),"ERR!")</f>
        <v>295</v>
      </c>
      <c r="I121" s="341">
        <f>SUM(I122:I126)</f>
        <v>48</v>
      </c>
      <c r="J121" s="360">
        <f>SUM(J122:J126)</f>
        <v>247</v>
      </c>
      <c r="K121" s="365">
        <f>IF(SUM(K122:K126)=SUM(L121:M121),SUM(L121:M121),"ERR!")</f>
        <v>208</v>
      </c>
      <c r="L121" s="341">
        <f>SUM(L122:L126)</f>
        <v>32</v>
      </c>
      <c r="M121" s="360">
        <f>SUM(M122:M126)</f>
        <v>176</v>
      </c>
      <c r="N121" s="365">
        <f>IF(SUM(N122:N126)=SUM(O121:P121),SUM(O121:P121),"ERR!")</f>
        <v>273</v>
      </c>
      <c r="O121" s="341">
        <f>SUM(O122:O126)</f>
        <v>49</v>
      </c>
      <c r="P121" s="343">
        <f>SUM(P122:P126)</f>
        <v>224</v>
      </c>
      <c r="Q121" s="365">
        <f>IF(SUM(Q122:Q126)=SUM(R121:S121),SUM(R121:S121),"ERR!")</f>
        <v>227</v>
      </c>
      <c r="R121" s="341">
        <f>SUM(R122:R126)</f>
        <v>35</v>
      </c>
      <c r="S121" s="360">
        <f>SUM(S122:S126)</f>
        <v>192</v>
      </c>
      <c r="T121" s="365">
        <f>IF(SUM(T122:T126)=SUM(U121:V121),SUM(U121:V121),"ERR!")</f>
        <v>184</v>
      </c>
      <c r="U121" s="341">
        <f>SUM(U122:U126)</f>
        <v>36</v>
      </c>
      <c r="V121" s="360">
        <f>SUM(V122:V126)</f>
        <v>148</v>
      </c>
      <c r="W121" s="365">
        <f>IF(SUM(W122:W126)=SUM(X121:Y121),SUM(X121:Y121),"ERR!")</f>
        <v>127</v>
      </c>
      <c r="X121" s="341">
        <f>SUM(X122:X126)</f>
        <v>26</v>
      </c>
      <c r="Y121" s="360">
        <f>SUM(Y122:Y126)</f>
        <v>101</v>
      </c>
      <c r="Z121" s="365">
        <f>IF(SUM(Z122:Z126)=SUM(AA121:AB121),SUM(AA121:AB121),"ERR!")</f>
        <v>296</v>
      </c>
      <c r="AA121" s="341">
        <f>SUM(AA122:AA126)</f>
        <v>49</v>
      </c>
      <c r="AB121" s="360">
        <f>SUM(AB122:AB126)</f>
        <v>247</v>
      </c>
      <c r="AC121" s="365">
        <f>IF(SUM(AC122:AC126)=SUM(AD121:AE121),SUM(AD121:AE121),"ERR!")</f>
        <v>171</v>
      </c>
      <c r="AD121" s="341">
        <f>SUM(AD122:AD126)</f>
        <v>25</v>
      </c>
      <c r="AE121" s="360">
        <f>SUM(AE122:AE126)</f>
        <v>146</v>
      </c>
      <c r="AF121" s="365">
        <f>IF(SUM(AF122:AF126)=SUM(AG121:AH121),SUM(AG121:AH121),"ERR!")</f>
        <v>213</v>
      </c>
      <c r="AG121" s="341">
        <f>SUM(AG122:AG126)</f>
        <v>36</v>
      </c>
      <c r="AH121" s="360">
        <f>SUM(AH122:AH126)</f>
        <v>177</v>
      </c>
      <c r="AI121" s="365">
        <f>IF(SUM(AI122:AI126)=SUM(AJ121:AK121),SUM(AJ121:AK121),"ERR!")</f>
        <v>49</v>
      </c>
      <c r="AJ121" s="341">
        <f>SUM(AJ122:AJ126)</f>
        <v>5</v>
      </c>
      <c r="AK121" s="360">
        <f>SUM(AK122:AK126)</f>
        <v>44</v>
      </c>
      <c r="AL121" s="365">
        <f>IF(SUM(AL122:AL126)=SUM(AM121:AN121),SUM(AM121:AN121),"ERR!")</f>
        <v>142</v>
      </c>
      <c r="AM121" s="341">
        <f>SUM(AM122:AM126)</f>
        <v>24</v>
      </c>
      <c r="AN121" s="360">
        <f>SUM(AN122:AN126)</f>
        <v>118</v>
      </c>
      <c r="AO121" s="365">
        <f>IF(SUM(AO122:AO126)=SUM(AP121:AQ121),SUM(AP121:AQ121),"ERR!")</f>
        <v>53</v>
      </c>
      <c r="AP121" s="341">
        <f>SUM(AP122:AP126)</f>
        <v>6</v>
      </c>
      <c r="AQ121" s="343">
        <f>SUM(AQ122:AQ126)</f>
        <v>47</v>
      </c>
      <c r="AR121" s="353">
        <f>IF(SUM(AR122:AR126)=SUM(AS121:AT121),SUM(AS121:AT121),"ERR!")</f>
        <v>52</v>
      </c>
      <c r="AS121" s="341">
        <f>SUM(AS122:AS126)</f>
        <v>10</v>
      </c>
      <c r="AT121" s="360">
        <f>SUM(AT122:AT126)</f>
        <v>42</v>
      </c>
      <c r="AU121" s="365">
        <f>IF(SUM(AU122:AU126)=SUM(AV121:AW121),SUM(AV121:AW121),"ERR!")</f>
        <v>97</v>
      </c>
      <c r="AV121" s="341">
        <f>SUM(AV122:AV126)</f>
        <v>13</v>
      </c>
      <c r="AW121" s="343">
        <f>SUM(AW122:AW126)</f>
        <v>84</v>
      </c>
      <c r="AX121" s="353">
        <f>IF(SUM(AX122:AX126)=SUM(AY121:AZ121),SUM(AY121:AZ121),"ERR!")</f>
        <v>113</v>
      </c>
      <c r="AY121" s="341">
        <f>SUM(AY122:AY126)</f>
        <v>26</v>
      </c>
      <c r="AZ121" s="360">
        <f>SUM(AZ122:AZ126)</f>
        <v>87</v>
      </c>
      <c r="BA121" s="365">
        <f>IF(SUM(BA122:BA126)=SUM(BB121:BC121),SUM(BB121:BC121),"ERR!")</f>
        <v>54</v>
      </c>
      <c r="BB121" s="341">
        <f>SUM(BB122:BB126)</f>
        <v>12</v>
      </c>
      <c r="BC121" s="343">
        <f>SUM(BC122:BC126)</f>
        <v>42</v>
      </c>
      <c r="BD121" s="353">
        <f>IF(SUM(BD122:BD126)=SUM(BE121:BF121),SUM(BE121:BF121),"ERR!")</f>
        <v>94</v>
      </c>
      <c r="BE121" s="349">
        <f t="shared" ref="BE121:BF121" si="576">SUM(BE122:BE126)</f>
        <v>15</v>
      </c>
      <c r="BF121" s="362">
        <f t="shared" si="576"/>
        <v>79</v>
      </c>
      <c r="BG121" s="365">
        <f>IF(SUM(BG122:BG126)=SUM(BH121:BI121),SUM(BH121:BI121),"ERR!")</f>
        <v>125</v>
      </c>
      <c r="BH121" s="349">
        <f t="shared" ref="BH121:BI121" si="577">SUM(BH122:BH126)</f>
        <v>25</v>
      </c>
      <c r="BI121" s="350">
        <f t="shared" si="577"/>
        <v>100</v>
      </c>
      <c r="BJ121" s="353">
        <f>IF(SUM(BJ122:BJ126)=SUM(BK121:BL121),SUM(BK121:BL121),"ERR!")</f>
        <v>132</v>
      </c>
      <c r="BK121" s="349">
        <f t="shared" ref="BK121:BL121" si="578">SUM(BK122:BK126)</f>
        <v>29</v>
      </c>
      <c r="BL121" s="362">
        <f t="shared" si="578"/>
        <v>103</v>
      </c>
      <c r="BM121" s="365">
        <f>IF(SUM(BM122:BM126)=SUM(BN121:BO121),SUM(BN121:BO121),"ERR!")</f>
        <v>115</v>
      </c>
      <c r="BN121" s="349">
        <f t="shared" ref="BN121:BO121" si="579">SUM(BN122:BN126)</f>
        <v>16</v>
      </c>
      <c r="BO121" s="350">
        <f t="shared" si="579"/>
        <v>99</v>
      </c>
      <c r="BP121" s="353">
        <f>IF(SUM(BP122:BP126)=SUM(BQ121:BR121),SUM(BQ121:BR121),"ERR!")</f>
        <v>123</v>
      </c>
      <c r="BQ121" s="349">
        <f t="shared" ref="BQ121:BR121" si="580">SUM(BQ122:BQ126)</f>
        <v>10</v>
      </c>
      <c r="BR121" s="362">
        <f t="shared" si="580"/>
        <v>113</v>
      </c>
      <c r="BS121" s="365">
        <f>IF(SUM(BS122:BS126)=SUM(BT121:BU121),SUM(BT121:BU121),"ERR!")</f>
        <v>17</v>
      </c>
      <c r="BT121" s="349">
        <f t="shared" ref="BT121:BU121" si="581">SUM(BT122:BT126)</f>
        <v>5</v>
      </c>
      <c r="BU121" s="350">
        <f t="shared" si="581"/>
        <v>12</v>
      </c>
    </row>
    <row r="122" spans="1:73" s="27" customFormat="1" ht="15" customHeight="1">
      <c r="A122" s="319" t="s">
        <v>114</v>
      </c>
      <c r="B122" s="304">
        <f>SUM(C122:D122)</f>
        <v>1286</v>
      </c>
      <c r="C122" s="342">
        <f>SUM(F122,I122,L122,O122,R122,U122,X122,AA122,AD122,AG122,AJ122,AM122,AP122,AS122,AV122,AY122,BB122,BE122,BH122,BK122,BN122,BQ122,BT122)</f>
        <v>224</v>
      </c>
      <c r="D122" s="359">
        <f>SUM(G122,J122,M122,P122,S122,V122,Y122,AB122,AE122,AH122,AK122,AN122,AQ122,AT122,AW122,AZ122,BC122,BF122,BI122,BL122,BO122,BR122,BU122)</f>
        <v>1062</v>
      </c>
      <c r="E122" s="301">
        <f>SUM(F122:G122)</f>
        <v>149</v>
      </c>
      <c r="F122" s="185">
        <v>19</v>
      </c>
      <c r="G122" s="314">
        <v>130</v>
      </c>
      <c r="H122" s="301">
        <f>SUM(I122:J122)</f>
        <v>95</v>
      </c>
      <c r="I122" s="185">
        <v>13</v>
      </c>
      <c r="J122" s="314">
        <v>82</v>
      </c>
      <c r="K122" s="301">
        <f>SUM(L122:M122)</f>
        <v>84</v>
      </c>
      <c r="L122" s="185">
        <v>13</v>
      </c>
      <c r="M122" s="314">
        <v>71</v>
      </c>
      <c r="N122" s="301">
        <f>SUM(O122:P122)</f>
        <v>100</v>
      </c>
      <c r="O122" s="185">
        <v>16</v>
      </c>
      <c r="P122" s="309">
        <v>84</v>
      </c>
      <c r="Q122" s="301">
        <f>SUM(R122:S122)</f>
        <v>78</v>
      </c>
      <c r="R122" s="185">
        <v>15</v>
      </c>
      <c r="S122" s="314">
        <v>63</v>
      </c>
      <c r="T122" s="301">
        <f>SUM(U122:V122)</f>
        <v>63</v>
      </c>
      <c r="U122" s="185">
        <v>18</v>
      </c>
      <c r="V122" s="314">
        <v>45</v>
      </c>
      <c r="W122" s="301">
        <f>SUM(X122:Y122)</f>
        <v>48</v>
      </c>
      <c r="X122" s="185">
        <v>9</v>
      </c>
      <c r="Y122" s="314">
        <v>39</v>
      </c>
      <c r="Z122" s="301">
        <f>SUM(AA122:AB122)</f>
        <v>120</v>
      </c>
      <c r="AA122" s="185">
        <v>20</v>
      </c>
      <c r="AB122" s="314">
        <v>100</v>
      </c>
      <c r="AC122" s="301">
        <f>SUM(AD122:AE122)</f>
        <v>53</v>
      </c>
      <c r="AD122" s="185">
        <v>8</v>
      </c>
      <c r="AE122" s="314">
        <v>45</v>
      </c>
      <c r="AF122" s="301">
        <f>SUM(AG122:AH122)</f>
        <v>83</v>
      </c>
      <c r="AG122" s="185">
        <v>16</v>
      </c>
      <c r="AH122" s="314">
        <v>67</v>
      </c>
      <c r="AI122" s="301">
        <f>SUM(AJ122:AK122)</f>
        <v>25</v>
      </c>
      <c r="AJ122" s="185">
        <v>3</v>
      </c>
      <c r="AK122" s="314">
        <v>22</v>
      </c>
      <c r="AL122" s="301">
        <f>SUM(AM122:AN122)</f>
        <v>50</v>
      </c>
      <c r="AM122" s="185">
        <v>11</v>
      </c>
      <c r="AN122" s="314">
        <v>39</v>
      </c>
      <c r="AO122" s="301">
        <f>SUM(AP122:AQ122)</f>
        <v>24</v>
      </c>
      <c r="AP122" s="185">
        <v>4</v>
      </c>
      <c r="AQ122" s="309">
        <v>20</v>
      </c>
      <c r="AR122" s="304">
        <f>SUM(AS122:AT122)</f>
        <v>15</v>
      </c>
      <c r="AS122" s="185">
        <v>1</v>
      </c>
      <c r="AT122" s="314">
        <v>14</v>
      </c>
      <c r="AU122" s="301">
        <f>SUM(AV122:AW122)</f>
        <v>30</v>
      </c>
      <c r="AV122" s="185">
        <v>2</v>
      </c>
      <c r="AW122" s="309">
        <v>28</v>
      </c>
      <c r="AX122" s="304">
        <f>SUM(AY122:AZ122)</f>
        <v>40</v>
      </c>
      <c r="AY122" s="185">
        <v>9</v>
      </c>
      <c r="AZ122" s="314">
        <v>31</v>
      </c>
      <c r="BA122" s="301">
        <f>SUM(BB122:BC122)</f>
        <v>14</v>
      </c>
      <c r="BB122" s="185">
        <v>2</v>
      </c>
      <c r="BC122" s="309">
        <v>12</v>
      </c>
      <c r="BD122" s="304">
        <f>SUM(BE122:BF122)</f>
        <v>38</v>
      </c>
      <c r="BE122" s="185">
        <v>6</v>
      </c>
      <c r="BF122" s="314">
        <v>32</v>
      </c>
      <c r="BG122" s="301">
        <f>SUM(BH122:BI122)</f>
        <v>47</v>
      </c>
      <c r="BH122" s="185">
        <v>12</v>
      </c>
      <c r="BI122" s="309">
        <v>35</v>
      </c>
      <c r="BJ122" s="304">
        <f>SUM(BK122:BL122)</f>
        <v>56</v>
      </c>
      <c r="BK122" s="185">
        <v>13</v>
      </c>
      <c r="BL122" s="314">
        <v>43</v>
      </c>
      <c r="BM122" s="301">
        <f>SUM(BN122:BO122)</f>
        <v>31</v>
      </c>
      <c r="BN122" s="185">
        <v>6</v>
      </c>
      <c r="BO122" s="309">
        <v>25</v>
      </c>
      <c r="BP122" s="304">
        <f>SUM(BQ122:BR122)</f>
        <v>40</v>
      </c>
      <c r="BQ122" s="185">
        <v>7</v>
      </c>
      <c r="BR122" s="314">
        <v>33</v>
      </c>
      <c r="BS122" s="301">
        <f>SUM(BT122:BU122)</f>
        <v>3</v>
      </c>
      <c r="BT122" s="185">
        <v>1</v>
      </c>
      <c r="BU122" s="309">
        <v>2</v>
      </c>
    </row>
    <row r="123" spans="1:73" s="27" customFormat="1" ht="15" customHeight="1">
      <c r="A123" s="319" t="s">
        <v>91</v>
      </c>
      <c r="B123" s="304">
        <f t="shared" ref="B123:B126" si="582">SUM(C123:D123)</f>
        <v>902</v>
      </c>
      <c r="C123" s="342">
        <f t="shared" ref="C123:D126" si="583">SUM(F123,I123,L123,O123,R123,U123,X123,AA123,AD123,AG123,AJ123,AM123,AP123,AS123,AV123,AY123,BB123,BE123,BH123,BK123,BN123,BQ123,BT123)</f>
        <v>135</v>
      </c>
      <c r="D123" s="359">
        <f t="shared" si="583"/>
        <v>767</v>
      </c>
      <c r="E123" s="301">
        <f t="shared" ref="E123:E126" si="584">SUM(F123:G123)</f>
        <v>91</v>
      </c>
      <c r="F123" s="185">
        <v>16</v>
      </c>
      <c r="G123" s="314">
        <v>75</v>
      </c>
      <c r="H123" s="301">
        <f t="shared" ref="H123:H126" si="585">SUM(I123:J123)</f>
        <v>71</v>
      </c>
      <c r="I123" s="185">
        <v>15</v>
      </c>
      <c r="J123" s="314">
        <v>56</v>
      </c>
      <c r="K123" s="301">
        <f t="shared" ref="K123:K126" si="586">SUM(L123:M123)</f>
        <v>52</v>
      </c>
      <c r="L123" s="185">
        <v>5</v>
      </c>
      <c r="M123" s="314">
        <v>47</v>
      </c>
      <c r="N123" s="301">
        <f t="shared" ref="N123:N126" si="587">SUM(O123:P123)</f>
        <v>80</v>
      </c>
      <c r="O123" s="185">
        <v>14</v>
      </c>
      <c r="P123" s="309">
        <v>66</v>
      </c>
      <c r="Q123" s="301">
        <f t="shared" ref="Q123:Q126" si="588">SUM(R123:S123)</f>
        <v>63</v>
      </c>
      <c r="R123" s="185">
        <v>9</v>
      </c>
      <c r="S123" s="314">
        <v>54</v>
      </c>
      <c r="T123" s="301">
        <f t="shared" ref="T123:T126" si="589">SUM(U123:V123)</f>
        <v>37</v>
      </c>
      <c r="U123" s="185">
        <v>4</v>
      </c>
      <c r="V123" s="314">
        <v>33</v>
      </c>
      <c r="W123" s="301">
        <f t="shared" ref="W123:W126" si="590">SUM(X123:Y123)</f>
        <v>35</v>
      </c>
      <c r="X123" s="185">
        <v>12</v>
      </c>
      <c r="Y123" s="314">
        <v>23</v>
      </c>
      <c r="Z123" s="301">
        <f t="shared" ref="Z123:Z126" si="591">SUM(AA123:AB123)</f>
        <v>67</v>
      </c>
      <c r="AA123" s="185">
        <v>10</v>
      </c>
      <c r="AB123" s="314">
        <v>57</v>
      </c>
      <c r="AC123" s="301">
        <f t="shared" ref="AC123:AC126" si="592">SUM(AD123:AE123)</f>
        <v>45</v>
      </c>
      <c r="AD123" s="185">
        <v>6</v>
      </c>
      <c r="AE123" s="314">
        <v>39</v>
      </c>
      <c r="AF123" s="301">
        <f t="shared" ref="AF123:AF126" si="593">SUM(AG123:AH123)</f>
        <v>48</v>
      </c>
      <c r="AG123" s="185">
        <v>9</v>
      </c>
      <c r="AH123" s="314">
        <v>39</v>
      </c>
      <c r="AI123" s="301">
        <f t="shared" ref="AI123:AI126" si="594">SUM(AJ123:AK123)</f>
        <v>13</v>
      </c>
      <c r="AJ123" s="185">
        <v>1</v>
      </c>
      <c r="AK123" s="314">
        <v>12</v>
      </c>
      <c r="AL123" s="301">
        <f t="shared" ref="AL123:AL126" si="595">SUM(AM123:AN123)</f>
        <v>39</v>
      </c>
      <c r="AM123" s="185">
        <v>7</v>
      </c>
      <c r="AN123" s="314">
        <v>32</v>
      </c>
      <c r="AO123" s="301">
        <f t="shared" ref="AO123:AO126" si="596">SUM(AP123:AQ123)</f>
        <v>17</v>
      </c>
      <c r="AP123" s="185">
        <v>0</v>
      </c>
      <c r="AQ123" s="309">
        <v>17</v>
      </c>
      <c r="AR123" s="304">
        <f t="shared" ref="AR123:AR126" si="597">SUM(AS123:AT123)</f>
        <v>15</v>
      </c>
      <c r="AS123" s="185">
        <v>1</v>
      </c>
      <c r="AT123" s="314">
        <v>14</v>
      </c>
      <c r="AU123" s="301">
        <f t="shared" ref="AU123:AU126" si="598">SUM(AV123:AW123)</f>
        <v>36</v>
      </c>
      <c r="AV123" s="185">
        <v>6</v>
      </c>
      <c r="AW123" s="309">
        <v>30</v>
      </c>
      <c r="AX123" s="304">
        <f t="shared" ref="AX123:AX126" si="599">SUM(AY123:AZ123)</f>
        <v>30</v>
      </c>
      <c r="AY123" s="185">
        <v>7</v>
      </c>
      <c r="AZ123" s="314">
        <v>23</v>
      </c>
      <c r="BA123" s="301">
        <f t="shared" ref="BA123:BA126" si="600">SUM(BB123:BC123)</f>
        <v>15</v>
      </c>
      <c r="BB123" s="185">
        <v>2</v>
      </c>
      <c r="BC123" s="309">
        <v>13</v>
      </c>
      <c r="BD123" s="304">
        <f t="shared" ref="BD123:BD126" si="601">SUM(BE123:BF123)</f>
        <v>21</v>
      </c>
      <c r="BE123" s="185">
        <v>2</v>
      </c>
      <c r="BF123" s="314">
        <v>19</v>
      </c>
      <c r="BG123" s="301">
        <f t="shared" ref="BG123:BG126" si="602">SUM(BH123:BI123)</f>
        <v>25</v>
      </c>
      <c r="BH123" s="185">
        <v>4</v>
      </c>
      <c r="BI123" s="309">
        <v>21</v>
      </c>
      <c r="BJ123" s="304">
        <f t="shared" ref="BJ123:BJ126" si="603">SUM(BK123:BL123)</f>
        <v>19</v>
      </c>
      <c r="BK123" s="185">
        <v>2</v>
      </c>
      <c r="BL123" s="314">
        <v>17</v>
      </c>
      <c r="BM123" s="301">
        <f t="shared" ref="BM123:BM126" si="604">SUM(BN123:BO123)</f>
        <v>38</v>
      </c>
      <c r="BN123" s="185">
        <v>2</v>
      </c>
      <c r="BO123" s="309">
        <v>36</v>
      </c>
      <c r="BP123" s="304">
        <f t="shared" ref="BP123:BP126" si="605">SUM(BQ123:BR123)</f>
        <v>39</v>
      </c>
      <c r="BQ123" s="185">
        <v>0</v>
      </c>
      <c r="BR123" s="314">
        <v>39</v>
      </c>
      <c r="BS123" s="301">
        <f t="shared" ref="BS123:BS126" si="606">SUM(BT123:BU123)</f>
        <v>6</v>
      </c>
      <c r="BT123" s="185">
        <v>1</v>
      </c>
      <c r="BU123" s="309">
        <v>5</v>
      </c>
    </row>
    <row r="124" spans="1:73" s="27" customFormat="1" ht="15" customHeight="1">
      <c r="A124" s="319" t="s">
        <v>92</v>
      </c>
      <c r="B124" s="304">
        <f t="shared" si="582"/>
        <v>582</v>
      </c>
      <c r="C124" s="342">
        <f t="shared" si="583"/>
        <v>109</v>
      </c>
      <c r="D124" s="359">
        <f t="shared" si="583"/>
        <v>473</v>
      </c>
      <c r="E124" s="301">
        <f t="shared" si="584"/>
        <v>74</v>
      </c>
      <c r="F124" s="185">
        <v>10</v>
      </c>
      <c r="G124" s="314">
        <v>64</v>
      </c>
      <c r="H124" s="301">
        <f t="shared" si="585"/>
        <v>40</v>
      </c>
      <c r="I124" s="185">
        <v>9</v>
      </c>
      <c r="J124" s="314">
        <v>31</v>
      </c>
      <c r="K124" s="301">
        <f t="shared" si="586"/>
        <v>21</v>
      </c>
      <c r="L124" s="185">
        <v>3</v>
      </c>
      <c r="M124" s="314">
        <v>18</v>
      </c>
      <c r="N124" s="301">
        <f t="shared" si="587"/>
        <v>38</v>
      </c>
      <c r="O124" s="185">
        <v>9</v>
      </c>
      <c r="P124" s="309">
        <v>29</v>
      </c>
      <c r="Q124" s="301">
        <f t="shared" si="588"/>
        <v>40</v>
      </c>
      <c r="R124" s="185">
        <v>5</v>
      </c>
      <c r="S124" s="314">
        <v>35</v>
      </c>
      <c r="T124" s="301">
        <f t="shared" si="589"/>
        <v>35</v>
      </c>
      <c r="U124" s="185">
        <v>5</v>
      </c>
      <c r="V124" s="314">
        <v>30</v>
      </c>
      <c r="W124" s="301">
        <f t="shared" si="590"/>
        <v>19</v>
      </c>
      <c r="X124" s="185">
        <v>2</v>
      </c>
      <c r="Y124" s="314">
        <v>17</v>
      </c>
      <c r="Z124" s="301">
        <f t="shared" si="591"/>
        <v>54</v>
      </c>
      <c r="AA124" s="185">
        <v>12</v>
      </c>
      <c r="AB124" s="314">
        <v>42</v>
      </c>
      <c r="AC124" s="301">
        <f t="shared" si="592"/>
        <v>34</v>
      </c>
      <c r="AD124" s="185">
        <v>4</v>
      </c>
      <c r="AE124" s="314">
        <v>30</v>
      </c>
      <c r="AF124" s="301">
        <f t="shared" si="593"/>
        <v>33</v>
      </c>
      <c r="AG124" s="185">
        <v>7</v>
      </c>
      <c r="AH124" s="314">
        <v>26</v>
      </c>
      <c r="AI124" s="301">
        <f t="shared" si="594"/>
        <v>5</v>
      </c>
      <c r="AJ124" s="185">
        <v>1</v>
      </c>
      <c r="AK124" s="314">
        <v>4</v>
      </c>
      <c r="AL124" s="301">
        <f t="shared" si="595"/>
        <v>20</v>
      </c>
      <c r="AM124" s="185">
        <v>3</v>
      </c>
      <c r="AN124" s="314">
        <v>17</v>
      </c>
      <c r="AO124" s="301">
        <f t="shared" si="596"/>
        <v>6</v>
      </c>
      <c r="AP124" s="185">
        <v>1</v>
      </c>
      <c r="AQ124" s="309">
        <v>5</v>
      </c>
      <c r="AR124" s="304">
        <f t="shared" si="597"/>
        <v>8</v>
      </c>
      <c r="AS124" s="185">
        <v>5</v>
      </c>
      <c r="AT124" s="314">
        <v>3</v>
      </c>
      <c r="AU124" s="301">
        <f t="shared" si="598"/>
        <v>11</v>
      </c>
      <c r="AV124" s="185">
        <v>2</v>
      </c>
      <c r="AW124" s="309">
        <v>9</v>
      </c>
      <c r="AX124" s="304">
        <f t="shared" si="599"/>
        <v>19</v>
      </c>
      <c r="AY124" s="185">
        <v>3</v>
      </c>
      <c r="AZ124" s="314">
        <v>16</v>
      </c>
      <c r="BA124" s="301">
        <f t="shared" si="600"/>
        <v>14</v>
      </c>
      <c r="BB124" s="185">
        <v>5</v>
      </c>
      <c r="BC124" s="309">
        <v>9</v>
      </c>
      <c r="BD124" s="304">
        <f t="shared" si="601"/>
        <v>15</v>
      </c>
      <c r="BE124" s="185">
        <v>3</v>
      </c>
      <c r="BF124" s="314">
        <v>12</v>
      </c>
      <c r="BG124" s="301">
        <f t="shared" si="602"/>
        <v>16</v>
      </c>
      <c r="BH124" s="185">
        <v>6</v>
      </c>
      <c r="BI124" s="309">
        <v>10</v>
      </c>
      <c r="BJ124" s="304">
        <f t="shared" si="603"/>
        <v>32</v>
      </c>
      <c r="BK124" s="185">
        <v>8</v>
      </c>
      <c r="BL124" s="314">
        <v>24</v>
      </c>
      <c r="BM124" s="301">
        <f t="shared" si="604"/>
        <v>22</v>
      </c>
      <c r="BN124" s="185">
        <v>4</v>
      </c>
      <c r="BO124" s="309">
        <v>18</v>
      </c>
      <c r="BP124" s="304">
        <f t="shared" si="605"/>
        <v>23</v>
      </c>
      <c r="BQ124" s="185">
        <v>1</v>
      </c>
      <c r="BR124" s="314">
        <v>22</v>
      </c>
      <c r="BS124" s="301">
        <f t="shared" si="606"/>
        <v>3</v>
      </c>
      <c r="BT124" s="185">
        <v>1</v>
      </c>
      <c r="BU124" s="309">
        <v>2</v>
      </c>
    </row>
    <row r="125" spans="1:73" s="27" customFormat="1" ht="15" customHeight="1">
      <c r="A125" s="319" t="s">
        <v>93</v>
      </c>
      <c r="B125" s="304">
        <f t="shared" si="582"/>
        <v>460</v>
      </c>
      <c r="C125" s="342">
        <f t="shared" si="583"/>
        <v>68</v>
      </c>
      <c r="D125" s="359">
        <f t="shared" si="583"/>
        <v>392</v>
      </c>
      <c r="E125" s="301">
        <f t="shared" si="584"/>
        <v>54</v>
      </c>
      <c r="F125" s="185">
        <v>12</v>
      </c>
      <c r="G125" s="314">
        <v>42</v>
      </c>
      <c r="H125" s="301">
        <f t="shared" si="585"/>
        <v>48</v>
      </c>
      <c r="I125" s="185">
        <v>7</v>
      </c>
      <c r="J125" s="314">
        <v>41</v>
      </c>
      <c r="K125" s="301">
        <f t="shared" si="586"/>
        <v>30</v>
      </c>
      <c r="L125" s="185">
        <v>4</v>
      </c>
      <c r="M125" s="314">
        <v>26</v>
      </c>
      <c r="N125" s="301">
        <f t="shared" si="587"/>
        <v>31</v>
      </c>
      <c r="O125" s="185">
        <v>3</v>
      </c>
      <c r="P125" s="309">
        <v>28</v>
      </c>
      <c r="Q125" s="301">
        <f t="shared" si="588"/>
        <v>24</v>
      </c>
      <c r="R125" s="185">
        <v>5</v>
      </c>
      <c r="S125" s="314">
        <v>19</v>
      </c>
      <c r="T125" s="301">
        <f t="shared" si="589"/>
        <v>28</v>
      </c>
      <c r="U125" s="185">
        <v>4</v>
      </c>
      <c r="V125" s="314">
        <v>24</v>
      </c>
      <c r="W125" s="301">
        <f t="shared" si="590"/>
        <v>13</v>
      </c>
      <c r="X125" s="185">
        <v>3</v>
      </c>
      <c r="Y125" s="314">
        <v>10</v>
      </c>
      <c r="Z125" s="301">
        <f t="shared" si="591"/>
        <v>26</v>
      </c>
      <c r="AA125" s="185">
        <v>2</v>
      </c>
      <c r="AB125" s="314">
        <v>24</v>
      </c>
      <c r="AC125" s="301">
        <f t="shared" si="592"/>
        <v>21</v>
      </c>
      <c r="AD125" s="185">
        <v>5</v>
      </c>
      <c r="AE125" s="314">
        <v>16</v>
      </c>
      <c r="AF125" s="301">
        <f t="shared" si="593"/>
        <v>30</v>
      </c>
      <c r="AG125" s="185">
        <v>2</v>
      </c>
      <c r="AH125" s="314">
        <v>28</v>
      </c>
      <c r="AI125" s="301">
        <f t="shared" si="594"/>
        <v>4</v>
      </c>
      <c r="AJ125" s="185">
        <v>0</v>
      </c>
      <c r="AK125" s="314">
        <v>4</v>
      </c>
      <c r="AL125" s="301">
        <f t="shared" si="595"/>
        <v>14</v>
      </c>
      <c r="AM125" s="185">
        <v>0</v>
      </c>
      <c r="AN125" s="314">
        <v>14</v>
      </c>
      <c r="AO125" s="301">
        <f t="shared" si="596"/>
        <v>5</v>
      </c>
      <c r="AP125" s="185">
        <v>0</v>
      </c>
      <c r="AQ125" s="309">
        <v>5</v>
      </c>
      <c r="AR125" s="304">
        <f t="shared" si="597"/>
        <v>6</v>
      </c>
      <c r="AS125" s="185">
        <v>0</v>
      </c>
      <c r="AT125" s="314">
        <v>6</v>
      </c>
      <c r="AU125" s="301">
        <f t="shared" si="598"/>
        <v>12</v>
      </c>
      <c r="AV125" s="185">
        <v>1</v>
      </c>
      <c r="AW125" s="309">
        <v>11</v>
      </c>
      <c r="AX125" s="304">
        <f t="shared" si="599"/>
        <v>18</v>
      </c>
      <c r="AY125" s="185">
        <v>5</v>
      </c>
      <c r="AZ125" s="314">
        <v>13</v>
      </c>
      <c r="BA125" s="301">
        <f t="shared" si="600"/>
        <v>7</v>
      </c>
      <c r="BB125" s="185">
        <v>3</v>
      </c>
      <c r="BC125" s="309">
        <v>4</v>
      </c>
      <c r="BD125" s="304">
        <f t="shared" si="601"/>
        <v>13</v>
      </c>
      <c r="BE125" s="185">
        <v>1</v>
      </c>
      <c r="BF125" s="314">
        <v>12</v>
      </c>
      <c r="BG125" s="301">
        <f t="shared" si="602"/>
        <v>24</v>
      </c>
      <c r="BH125" s="185">
        <v>2</v>
      </c>
      <c r="BI125" s="309">
        <v>22</v>
      </c>
      <c r="BJ125" s="304">
        <f t="shared" si="603"/>
        <v>15</v>
      </c>
      <c r="BK125" s="185">
        <v>3</v>
      </c>
      <c r="BL125" s="314">
        <v>12</v>
      </c>
      <c r="BM125" s="301">
        <f t="shared" si="604"/>
        <v>19</v>
      </c>
      <c r="BN125" s="185">
        <v>2</v>
      </c>
      <c r="BO125" s="309">
        <v>17</v>
      </c>
      <c r="BP125" s="304">
        <f t="shared" si="605"/>
        <v>15</v>
      </c>
      <c r="BQ125" s="185">
        <v>2</v>
      </c>
      <c r="BR125" s="314">
        <v>13</v>
      </c>
      <c r="BS125" s="301">
        <f t="shared" si="606"/>
        <v>3</v>
      </c>
      <c r="BT125" s="185">
        <v>2</v>
      </c>
      <c r="BU125" s="309">
        <v>1</v>
      </c>
    </row>
    <row r="126" spans="1:73" s="27" customFormat="1" ht="15" customHeight="1">
      <c r="A126" s="319" t="s">
        <v>94</v>
      </c>
      <c r="B126" s="304">
        <f t="shared" si="582"/>
        <v>339</v>
      </c>
      <c r="C126" s="342">
        <f t="shared" si="583"/>
        <v>62</v>
      </c>
      <c r="D126" s="359">
        <f t="shared" si="583"/>
        <v>277</v>
      </c>
      <c r="E126" s="301">
        <f t="shared" si="584"/>
        <v>41</v>
      </c>
      <c r="F126" s="185">
        <v>9</v>
      </c>
      <c r="G126" s="314">
        <v>32</v>
      </c>
      <c r="H126" s="301">
        <f t="shared" si="585"/>
        <v>41</v>
      </c>
      <c r="I126" s="185">
        <v>4</v>
      </c>
      <c r="J126" s="314">
        <v>37</v>
      </c>
      <c r="K126" s="301">
        <f t="shared" si="586"/>
        <v>21</v>
      </c>
      <c r="L126" s="185">
        <v>7</v>
      </c>
      <c r="M126" s="314">
        <v>14</v>
      </c>
      <c r="N126" s="301">
        <f t="shared" si="587"/>
        <v>24</v>
      </c>
      <c r="O126" s="185">
        <v>7</v>
      </c>
      <c r="P126" s="309">
        <v>17</v>
      </c>
      <c r="Q126" s="301">
        <f t="shared" si="588"/>
        <v>22</v>
      </c>
      <c r="R126" s="185">
        <v>1</v>
      </c>
      <c r="S126" s="314">
        <v>21</v>
      </c>
      <c r="T126" s="301">
        <f t="shared" si="589"/>
        <v>21</v>
      </c>
      <c r="U126" s="185">
        <v>5</v>
      </c>
      <c r="V126" s="314">
        <v>16</v>
      </c>
      <c r="W126" s="301">
        <f t="shared" si="590"/>
        <v>12</v>
      </c>
      <c r="X126" s="185">
        <v>0</v>
      </c>
      <c r="Y126" s="314">
        <v>12</v>
      </c>
      <c r="Z126" s="301">
        <f t="shared" si="591"/>
        <v>29</v>
      </c>
      <c r="AA126" s="185">
        <v>5</v>
      </c>
      <c r="AB126" s="314">
        <v>24</v>
      </c>
      <c r="AC126" s="301">
        <f t="shared" si="592"/>
        <v>18</v>
      </c>
      <c r="AD126" s="185">
        <v>2</v>
      </c>
      <c r="AE126" s="314">
        <v>16</v>
      </c>
      <c r="AF126" s="301">
        <f t="shared" si="593"/>
        <v>19</v>
      </c>
      <c r="AG126" s="185">
        <v>2</v>
      </c>
      <c r="AH126" s="314">
        <v>17</v>
      </c>
      <c r="AI126" s="301">
        <f t="shared" si="594"/>
        <v>2</v>
      </c>
      <c r="AJ126" s="185">
        <v>0</v>
      </c>
      <c r="AK126" s="314">
        <v>2</v>
      </c>
      <c r="AL126" s="301">
        <f t="shared" si="595"/>
        <v>19</v>
      </c>
      <c r="AM126" s="185">
        <v>3</v>
      </c>
      <c r="AN126" s="314">
        <v>16</v>
      </c>
      <c r="AO126" s="301">
        <f t="shared" si="596"/>
        <v>1</v>
      </c>
      <c r="AP126" s="185">
        <v>1</v>
      </c>
      <c r="AQ126" s="309">
        <v>0</v>
      </c>
      <c r="AR126" s="304">
        <f t="shared" si="597"/>
        <v>8</v>
      </c>
      <c r="AS126" s="185">
        <v>3</v>
      </c>
      <c r="AT126" s="314">
        <v>5</v>
      </c>
      <c r="AU126" s="301">
        <f t="shared" si="598"/>
        <v>8</v>
      </c>
      <c r="AV126" s="185">
        <v>2</v>
      </c>
      <c r="AW126" s="309">
        <v>6</v>
      </c>
      <c r="AX126" s="304">
        <f t="shared" si="599"/>
        <v>6</v>
      </c>
      <c r="AY126" s="185">
        <v>2</v>
      </c>
      <c r="AZ126" s="314">
        <v>4</v>
      </c>
      <c r="BA126" s="301">
        <f t="shared" si="600"/>
        <v>4</v>
      </c>
      <c r="BB126" s="185">
        <v>0</v>
      </c>
      <c r="BC126" s="309">
        <v>4</v>
      </c>
      <c r="BD126" s="304">
        <f t="shared" si="601"/>
        <v>7</v>
      </c>
      <c r="BE126" s="185">
        <v>3</v>
      </c>
      <c r="BF126" s="314">
        <v>4</v>
      </c>
      <c r="BG126" s="301">
        <f t="shared" si="602"/>
        <v>13</v>
      </c>
      <c r="BH126" s="185">
        <v>1</v>
      </c>
      <c r="BI126" s="309">
        <v>12</v>
      </c>
      <c r="BJ126" s="304">
        <f t="shared" si="603"/>
        <v>10</v>
      </c>
      <c r="BK126" s="185">
        <v>3</v>
      </c>
      <c r="BL126" s="314">
        <v>7</v>
      </c>
      <c r="BM126" s="301">
        <f t="shared" si="604"/>
        <v>5</v>
      </c>
      <c r="BN126" s="185">
        <v>2</v>
      </c>
      <c r="BO126" s="309">
        <v>3</v>
      </c>
      <c r="BP126" s="304">
        <f t="shared" si="605"/>
        <v>6</v>
      </c>
      <c r="BQ126" s="185">
        <v>0</v>
      </c>
      <c r="BR126" s="314">
        <v>6</v>
      </c>
      <c r="BS126" s="301">
        <f t="shared" si="606"/>
        <v>2</v>
      </c>
      <c r="BT126" s="185">
        <v>0</v>
      </c>
      <c r="BU126" s="309">
        <v>2</v>
      </c>
    </row>
    <row r="127" spans="1:73" s="2" customFormat="1" ht="15" customHeight="1">
      <c r="A127" s="357" t="s">
        <v>740</v>
      </c>
      <c r="B127" s="354">
        <f>SUM(C127:D127)</f>
        <v>579</v>
      </c>
      <c r="C127" s="346">
        <f>SUM(F127,I127,L127,O127,R127,U127,X127,AA127,AD127,AG127,AJ127,AM127,AP127,AS127,AV127,AY127,BB127,BE127,BH127,BK127,BN127,BQ127,BT127)</f>
        <v>60</v>
      </c>
      <c r="D127" s="361">
        <f>SUM(G127,J127,M127,P127,S127,V127,Y127,AB127,AE127,AH127,AK127,AN127,AQ127,AT127,AW127,AZ127,BC127,BF127,BI127,BL127,BO127,BR127,BU127)</f>
        <v>519</v>
      </c>
      <c r="E127" s="366">
        <f>SUM(F127:G127)</f>
        <v>63</v>
      </c>
      <c r="F127" s="347">
        <v>8</v>
      </c>
      <c r="G127" s="363">
        <v>55</v>
      </c>
      <c r="H127" s="366">
        <f>SUM(I127:J127)</f>
        <v>53</v>
      </c>
      <c r="I127" s="347">
        <v>5</v>
      </c>
      <c r="J127" s="363">
        <v>48</v>
      </c>
      <c r="K127" s="366">
        <f>SUM(L127:M127)</f>
        <v>34</v>
      </c>
      <c r="L127" s="347">
        <v>2</v>
      </c>
      <c r="M127" s="363">
        <v>32</v>
      </c>
      <c r="N127" s="366">
        <f>SUM(O127:P127)</f>
        <v>44</v>
      </c>
      <c r="O127" s="347">
        <v>8</v>
      </c>
      <c r="P127" s="348">
        <v>36</v>
      </c>
      <c r="Q127" s="366">
        <f>SUM(R127:S127)</f>
        <v>35</v>
      </c>
      <c r="R127" s="347">
        <v>2</v>
      </c>
      <c r="S127" s="363">
        <v>33</v>
      </c>
      <c r="T127" s="366">
        <f>SUM(U127:V127)</f>
        <v>46</v>
      </c>
      <c r="U127" s="347">
        <v>6</v>
      </c>
      <c r="V127" s="363">
        <v>40</v>
      </c>
      <c r="W127" s="366">
        <f>SUM(X127:Y127)</f>
        <v>19</v>
      </c>
      <c r="X127" s="347">
        <v>4</v>
      </c>
      <c r="Y127" s="363">
        <v>15</v>
      </c>
      <c r="Z127" s="366">
        <f>SUM(AA127:AB127)</f>
        <v>41</v>
      </c>
      <c r="AA127" s="347">
        <v>3</v>
      </c>
      <c r="AB127" s="363">
        <v>38</v>
      </c>
      <c r="AC127" s="366">
        <f>SUM(AD127:AE127)</f>
        <v>38</v>
      </c>
      <c r="AD127" s="347">
        <v>5</v>
      </c>
      <c r="AE127" s="363">
        <v>33</v>
      </c>
      <c r="AF127" s="366">
        <f>SUM(AG127:AH127)</f>
        <v>31</v>
      </c>
      <c r="AG127" s="347">
        <v>5</v>
      </c>
      <c r="AH127" s="363">
        <v>26</v>
      </c>
      <c r="AI127" s="366">
        <f>SUM(AJ127:AK127)</f>
        <v>18</v>
      </c>
      <c r="AJ127" s="347">
        <v>1</v>
      </c>
      <c r="AK127" s="363">
        <v>17</v>
      </c>
      <c r="AL127" s="366">
        <f>SUM(AM127:AN127)</f>
        <v>16</v>
      </c>
      <c r="AM127" s="347">
        <v>1</v>
      </c>
      <c r="AN127" s="363">
        <v>15</v>
      </c>
      <c r="AO127" s="366">
        <f>SUM(AP127:AQ127)</f>
        <v>12</v>
      </c>
      <c r="AP127" s="347">
        <v>1</v>
      </c>
      <c r="AQ127" s="348">
        <v>11</v>
      </c>
      <c r="AR127" s="354">
        <f>SUM(AS127:AT127)</f>
        <v>12</v>
      </c>
      <c r="AS127" s="347">
        <v>1</v>
      </c>
      <c r="AT127" s="363">
        <v>11</v>
      </c>
      <c r="AU127" s="366">
        <f>SUM(AV127:AW127)</f>
        <v>13</v>
      </c>
      <c r="AV127" s="347">
        <v>0</v>
      </c>
      <c r="AW127" s="348">
        <v>13</v>
      </c>
      <c r="AX127" s="354">
        <f>SUM(AY127:AZ127)</f>
        <v>10</v>
      </c>
      <c r="AY127" s="347">
        <v>0</v>
      </c>
      <c r="AZ127" s="363">
        <v>10</v>
      </c>
      <c r="BA127" s="366">
        <f>SUM(BB127:BC127)</f>
        <v>5</v>
      </c>
      <c r="BB127" s="347">
        <v>1</v>
      </c>
      <c r="BC127" s="348">
        <v>4</v>
      </c>
      <c r="BD127" s="354">
        <f>SUM(BE127:BF127)</f>
        <v>13</v>
      </c>
      <c r="BE127" s="347">
        <v>3</v>
      </c>
      <c r="BF127" s="363">
        <v>10</v>
      </c>
      <c r="BG127" s="366">
        <f>SUM(BH127:BI127)</f>
        <v>20</v>
      </c>
      <c r="BH127" s="347">
        <v>1</v>
      </c>
      <c r="BI127" s="348">
        <v>19</v>
      </c>
      <c r="BJ127" s="354">
        <f>SUM(BK127:BL127)</f>
        <v>24</v>
      </c>
      <c r="BK127" s="347">
        <v>1</v>
      </c>
      <c r="BL127" s="363">
        <v>23</v>
      </c>
      <c r="BM127" s="366">
        <f>SUM(BN127:BO127)</f>
        <v>20</v>
      </c>
      <c r="BN127" s="347">
        <v>1</v>
      </c>
      <c r="BO127" s="348">
        <v>19</v>
      </c>
      <c r="BP127" s="354">
        <f>SUM(BQ127:BR127)</f>
        <v>12</v>
      </c>
      <c r="BQ127" s="347">
        <v>1</v>
      </c>
      <c r="BR127" s="363">
        <v>11</v>
      </c>
      <c r="BS127" s="366">
        <f>SUM(BT127:BU127)</f>
        <v>0</v>
      </c>
      <c r="BT127" s="347">
        <v>0</v>
      </c>
      <c r="BU127" s="348">
        <v>0</v>
      </c>
    </row>
    <row r="128" spans="1:73" s="27" customFormat="1" ht="15" customHeight="1">
      <c r="A128" s="680"/>
      <c r="B128" s="680"/>
      <c r="C128" s="680"/>
      <c r="D128" s="680"/>
      <c r="E128" s="68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</row>
    <row r="129" spans="2:73">
      <c r="B129" s="38"/>
      <c r="F129" s="44"/>
    </row>
    <row r="130" spans="2:73">
      <c r="B130" s="38"/>
      <c r="C130" s="37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39"/>
      <c r="BQ130" s="39"/>
      <c r="BR130" s="39"/>
      <c r="BS130" s="39"/>
      <c r="BT130" s="39"/>
      <c r="BU130" s="39"/>
    </row>
    <row r="131" spans="2:73">
      <c r="B131" s="38"/>
      <c r="C131" s="37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</row>
    <row r="132" spans="2:73">
      <c r="B132" s="38"/>
      <c r="C132" s="37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</row>
    <row r="133" spans="2:73">
      <c r="B133" s="38"/>
      <c r="C133" s="37"/>
    </row>
    <row r="135" spans="2:73">
      <c r="B135" s="37"/>
    </row>
    <row r="136" spans="2:73">
      <c r="B136" s="37"/>
    </row>
    <row r="137" spans="2:73">
      <c r="B137" s="37"/>
    </row>
  </sheetData>
  <mergeCells count="27">
    <mergeCell ref="BS4:BU4"/>
    <mergeCell ref="A128:E12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/>
    <pageSetUpPr fitToPage="1"/>
  </sheetPr>
  <dimension ref="A1:BU67"/>
  <sheetViews>
    <sheetView showGridLines="0" zoomScaleNormal="100" workbookViewId="0">
      <pane xSplit="4" ySplit="6" topLeftCell="E7" activePane="bottomRight" state="frozen"/>
      <selection pane="topRight" activeCell="G1" sqref="G1"/>
      <selection pane="bottomLeft" activeCell="A9" sqref="A9"/>
      <selection pane="bottomRight"/>
    </sheetView>
  </sheetViews>
  <sheetFormatPr defaultRowHeight="12"/>
  <cols>
    <col min="1" max="1" width="14.75" style="26" customWidth="1"/>
    <col min="2" max="73" width="10.75" style="26" customWidth="1"/>
    <col min="74" max="108" width="9" style="26"/>
    <col min="109" max="109" width="1.375" style="26" customWidth="1"/>
    <col min="110" max="110" width="3.25" style="26" customWidth="1"/>
    <col min="111" max="111" width="17.625" style="26" customWidth="1"/>
    <col min="112" max="114" width="9.875" style="26" customWidth="1"/>
    <col min="115" max="16384" width="9" style="26"/>
  </cols>
  <sheetData>
    <row r="1" spans="1:73" ht="13.5" customHeight="1"/>
    <row r="2" spans="1:73" ht="19.5" customHeight="1">
      <c r="A2" s="369" t="s">
        <v>5056</v>
      </c>
      <c r="B2" s="369"/>
      <c r="C2" s="369"/>
      <c r="D2" s="369"/>
      <c r="E2" s="369"/>
      <c r="F2" s="369"/>
      <c r="G2" s="369"/>
      <c r="H2" s="63"/>
    </row>
    <row r="3" spans="1:73" ht="15" customHeight="1">
      <c r="A3" s="284" t="s">
        <v>144</v>
      </c>
      <c r="B3" s="22"/>
      <c r="C3" s="41"/>
      <c r="D3" s="40"/>
      <c r="E3" s="396"/>
      <c r="F3" s="396"/>
      <c r="G3" s="397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41"/>
      <c r="BR3" s="22"/>
      <c r="BS3" s="22"/>
      <c r="BT3" s="22"/>
      <c r="BU3" s="22"/>
    </row>
    <row r="4" spans="1:73" s="287" customFormat="1" ht="19.5" customHeight="1">
      <c r="A4" s="684" t="s">
        <v>96</v>
      </c>
      <c r="B4" s="681" t="s">
        <v>5034</v>
      </c>
      <c r="C4" s="682"/>
      <c r="D4" s="683"/>
      <c r="E4" s="682" t="s">
        <v>187</v>
      </c>
      <c r="F4" s="682"/>
      <c r="G4" s="682"/>
      <c r="H4" s="681" t="s">
        <v>186</v>
      </c>
      <c r="I4" s="682"/>
      <c r="J4" s="683"/>
      <c r="K4" s="682" t="s">
        <v>5040</v>
      </c>
      <c r="L4" s="682"/>
      <c r="M4" s="682"/>
      <c r="N4" s="681" t="s">
        <v>5041</v>
      </c>
      <c r="O4" s="682"/>
      <c r="P4" s="683"/>
      <c r="Q4" s="682" t="s">
        <v>5042</v>
      </c>
      <c r="R4" s="682"/>
      <c r="S4" s="682"/>
      <c r="T4" s="681" t="s">
        <v>184</v>
      </c>
      <c r="U4" s="682"/>
      <c r="V4" s="683"/>
      <c r="W4" s="682" t="s">
        <v>5043</v>
      </c>
      <c r="X4" s="682"/>
      <c r="Y4" s="682"/>
      <c r="Z4" s="681" t="s">
        <v>183</v>
      </c>
      <c r="AA4" s="682"/>
      <c r="AB4" s="683"/>
      <c r="AC4" s="682" t="s">
        <v>182</v>
      </c>
      <c r="AD4" s="682"/>
      <c r="AE4" s="682"/>
      <c r="AF4" s="681" t="s">
        <v>5044</v>
      </c>
      <c r="AG4" s="682"/>
      <c r="AH4" s="683"/>
      <c r="AI4" s="682" t="s">
        <v>181</v>
      </c>
      <c r="AJ4" s="682"/>
      <c r="AK4" s="682"/>
      <c r="AL4" s="681" t="s">
        <v>180</v>
      </c>
      <c r="AM4" s="682"/>
      <c r="AN4" s="683"/>
      <c r="AO4" s="682" t="s">
        <v>5035</v>
      </c>
      <c r="AP4" s="682"/>
      <c r="AQ4" s="682"/>
      <c r="AR4" s="681" t="s">
        <v>179</v>
      </c>
      <c r="AS4" s="682"/>
      <c r="AT4" s="683"/>
      <c r="AU4" s="682" t="s">
        <v>5045</v>
      </c>
      <c r="AV4" s="682"/>
      <c r="AW4" s="682"/>
      <c r="AX4" s="681" t="s">
        <v>5046</v>
      </c>
      <c r="AY4" s="682"/>
      <c r="AZ4" s="683"/>
      <c r="BA4" s="682" t="s">
        <v>5047</v>
      </c>
      <c r="BB4" s="682"/>
      <c r="BC4" s="682"/>
      <c r="BD4" s="681" t="s">
        <v>178</v>
      </c>
      <c r="BE4" s="682"/>
      <c r="BF4" s="683"/>
      <c r="BG4" s="682" t="s">
        <v>5048</v>
      </c>
      <c r="BH4" s="682"/>
      <c r="BI4" s="682"/>
      <c r="BJ4" s="681" t="s">
        <v>177</v>
      </c>
      <c r="BK4" s="682"/>
      <c r="BL4" s="683"/>
      <c r="BM4" s="682" t="s">
        <v>5036</v>
      </c>
      <c r="BN4" s="682"/>
      <c r="BO4" s="682"/>
      <c r="BP4" s="681" t="s">
        <v>176</v>
      </c>
      <c r="BQ4" s="682"/>
      <c r="BR4" s="683"/>
      <c r="BS4" s="682" t="s">
        <v>175</v>
      </c>
      <c r="BT4" s="682"/>
      <c r="BU4" s="682"/>
    </row>
    <row r="5" spans="1:73" s="287" customFormat="1" ht="19.5" customHeight="1">
      <c r="A5" s="684"/>
      <c r="B5" s="370" t="s">
        <v>5037</v>
      </c>
      <c r="C5" s="371" t="s">
        <v>0</v>
      </c>
      <c r="D5" s="372" t="s">
        <v>1</v>
      </c>
      <c r="E5" s="371" t="s">
        <v>5039</v>
      </c>
      <c r="F5" s="371" t="s">
        <v>0</v>
      </c>
      <c r="G5" s="371" t="s">
        <v>1</v>
      </c>
      <c r="H5" s="370" t="s">
        <v>5038</v>
      </c>
      <c r="I5" s="371" t="s">
        <v>0</v>
      </c>
      <c r="J5" s="372" t="s">
        <v>1</v>
      </c>
      <c r="K5" s="371" t="s">
        <v>5038</v>
      </c>
      <c r="L5" s="371" t="s">
        <v>0</v>
      </c>
      <c r="M5" s="371" t="s">
        <v>1</v>
      </c>
      <c r="N5" s="370" t="s">
        <v>5038</v>
      </c>
      <c r="O5" s="371" t="s">
        <v>0</v>
      </c>
      <c r="P5" s="372" t="s">
        <v>1</v>
      </c>
      <c r="Q5" s="371" t="s">
        <v>5039</v>
      </c>
      <c r="R5" s="371" t="s">
        <v>0</v>
      </c>
      <c r="S5" s="371" t="s">
        <v>1</v>
      </c>
      <c r="T5" s="370" t="s">
        <v>5038</v>
      </c>
      <c r="U5" s="371" t="s">
        <v>0</v>
      </c>
      <c r="V5" s="372" t="s">
        <v>1</v>
      </c>
      <c r="W5" s="371" t="s">
        <v>5039</v>
      </c>
      <c r="X5" s="371" t="s">
        <v>0</v>
      </c>
      <c r="Y5" s="371" t="s">
        <v>1</v>
      </c>
      <c r="Z5" s="370" t="s">
        <v>5039</v>
      </c>
      <c r="AA5" s="371" t="s">
        <v>0</v>
      </c>
      <c r="AB5" s="372" t="s">
        <v>1</v>
      </c>
      <c r="AC5" s="371" t="s">
        <v>5039</v>
      </c>
      <c r="AD5" s="371" t="s">
        <v>0</v>
      </c>
      <c r="AE5" s="371" t="s">
        <v>1</v>
      </c>
      <c r="AF5" s="370" t="s">
        <v>5038</v>
      </c>
      <c r="AG5" s="371" t="s">
        <v>0</v>
      </c>
      <c r="AH5" s="372" t="s">
        <v>1</v>
      </c>
      <c r="AI5" s="371" t="s">
        <v>5038</v>
      </c>
      <c r="AJ5" s="371" t="s">
        <v>0</v>
      </c>
      <c r="AK5" s="371" t="s">
        <v>1</v>
      </c>
      <c r="AL5" s="370" t="s">
        <v>5038</v>
      </c>
      <c r="AM5" s="371" t="s">
        <v>0</v>
      </c>
      <c r="AN5" s="372" t="s">
        <v>1</v>
      </c>
      <c r="AO5" s="371" t="s">
        <v>5038</v>
      </c>
      <c r="AP5" s="371" t="s">
        <v>0</v>
      </c>
      <c r="AQ5" s="371" t="s">
        <v>1</v>
      </c>
      <c r="AR5" s="370" t="s">
        <v>5039</v>
      </c>
      <c r="AS5" s="371" t="s">
        <v>0</v>
      </c>
      <c r="AT5" s="372" t="s">
        <v>1</v>
      </c>
      <c r="AU5" s="371" t="s">
        <v>5038</v>
      </c>
      <c r="AV5" s="371" t="s">
        <v>0</v>
      </c>
      <c r="AW5" s="371" t="s">
        <v>1</v>
      </c>
      <c r="AX5" s="370" t="s">
        <v>5039</v>
      </c>
      <c r="AY5" s="371" t="s">
        <v>0</v>
      </c>
      <c r="AZ5" s="372" t="s">
        <v>1</v>
      </c>
      <c r="BA5" s="371" t="s">
        <v>5038</v>
      </c>
      <c r="BB5" s="371" t="s">
        <v>0</v>
      </c>
      <c r="BC5" s="371" t="s">
        <v>1</v>
      </c>
      <c r="BD5" s="370" t="s">
        <v>5038</v>
      </c>
      <c r="BE5" s="371" t="s">
        <v>0</v>
      </c>
      <c r="BF5" s="372" t="s">
        <v>1</v>
      </c>
      <c r="BG5" s="371" t="s">
        <v>5039</v>
      </c>
      <c r="BH5" s="371" t="s">
        <v>0</v>
      </c>
      <c r="BI5" s="371" t="s">
        <v>1</v>
      </c>
      <c r="BJ5" s="370" t="s">
        <v>5038</v>
      </c>
      <c r="BK5" s="371" t="s">
        <v>0</v>
      </c>
      <c r="BL5" s="372" t="s">
        <v>1</v>
      </c>
      <c r="BM5" s="371" t="s">
        <v>5038</v>
      </c>
      <c r="BN5" s="371" t="s">
        <v>0</v>
      </c>
      <c r="BO5" s="371" t="s">
        <v>1</v>
      </c>
      <c r="BP5" s="370" t="s">
        <v>5038</v>
      </c>
      <c r="BQ5" s="371" t="s">
        <v>0</v>
      </c>
      <c r="BR5" s="372" t="s">
        <v>1</v>
      </c>
      <c r="BS5" s="371" t="s">
        <v>5038</v>
      </c>
      <c r="BT5" s="371" t="s">
        <v>0</v>
      </c>
      <c r="BU5" s="371" t="s">
        <v>1</v>
      </c>
    </row>
    <row r="6" spans="1:73" ht="15" customHeight="1">
      <c r="A6" s="322" t="s">
        <v>5054</v>
      </c>
      <c r="B6" s="379">
        <f>IF(SUM(B7:B65)=SUM(C6:D6),SUM(C6:D6),"ERR!")</f>
        <v>50771</v>
      </c>
      <c r="C6" s="373">
        <f>SUM(C7:C65)</f>
        <v>31439</v>
      </c>
      <c r="D6" s="384">
        <f>SUM(D7:D65)</f>
        <v>19332</v>
      </c>
      <c r="E6" s="374">
        <f>IF(SUM(E7:E65)=SUM(F6:G6),SUM(F6:G6),"ERR!")</f>
        <v>5837</v>
      </c>
      <c r="F6" s="374">
        <f t="shared" ref="F6:AG6" si="0">SUM(F7:F65)</f>
        <v>3628</v>
      </c>
      <c r="G6" s="374">
        <f t="shared" si="0"/>
        <v>2209</v>
      </c>
      <c r="H6" s="389">
        <f>IF(SUM(H7:H65)=SUM(I6:J6),SUM(I6:J6),"ERR!")</f>
        <v>9143</v>
      </c>
      <c r="I6" s="374">
        <f t="shared" si="0"/>
        <v>5749</v>
      </c>
      <c r="J6" s="388">
        <f t="shared" si="0"/>
        <v>3394</v>
      </c>
      <c r="K6" s="374">
        <f>IF(SUM(K7:K65)=SUM(L6:M6),SUM(L6:M6),"ERR!")</f>
        <v>2351</v>
      </c>
      <c r="L6" s="374">
        <f t="shared" si="0"/>
        <v>1416</v>
      </c>
      <c r="M6" s="374">
        <f t="shared" si="0"/>
        <v>935</v>
      </c>
      <c r="N6" s="389">
        <f>IF(SUM(N7:N65)=SUM(O6:P6),SUM(O6:P6),"ERR!")</f>
        <v>1281</v>
      </c>
      <c r="O6" s="374">
        <f t="shared" si="0"/>
        <v>583</v>
      </c>
      <c r="P6" s="388">
        <f t="shared" si="0"/>
        <v>698</v>
      </c>
      <c r="Q6" s="374">
        <f>IF(SUM(Q7:Q65)=SUM(R6:S6),SUM(R6:S6),"ERR!")</f>
        <v>4606</v>
      </c>
      <c r="R6" s="374">
        <f t="shared" si="0"/>
        <v>2539</v>
      </c>
      <c r="S6" s="374">
        <f t="shared" si="0"/>
        <v>2067</v>
      </c>
      <c r="T6" s="389">
        <f>IF(SUM(T7:T65)=SUM(U6:V6),SUM(U6:V6),"ERR!")</f>
        <v>758</v>
      </c>
      <c r="U6" s="374">
        <f t="shared" si="0"/>
        <v>348</v>
      </c>
      <c r="V6" s="388">
        <f t="shared" si="0"/>
        <v>410</v>
      </c>
      <c r="W6" s="374">
        <f>IF(SUM(W7:W65)=SUM(X6:Y6),SUM(X6:Y6),"ERR!")</f>
        <v>2617</v>
      </c>
      <c r="X6" s="374">
        <f t="shared" si="0"/>
        <v>1863</v>
      </c>
      <c r="Y6" s="374">
        <f t="shared" si="0"/>
        <v>754</v>
      </c>
      <c r="Z6" s="389">
        <f>IF(SUM(Z7:Z65)=SUM(AA6:AB6),SUM(AA6:AB6),"ERR!")</f>
        <v>1138</v>
      </c>
      <c r="AA6" s="374">
        <f t="shared" si="0"/>
        <v>511</v>
      </c>
      <c r="AB6" s="388">
        <f t="shared" si="0"/>
        <v>627</v>
      </c>
      <c r="AC6" s="374">
        <f>IF(SUM(AC7:AC65)=SUM(AD6:AE6),SUM(AD6:AE6),"ERR!")</f>
        <v>621</v>
      </c>
      <c r="AD6" s="374">
        <f t="shared" si="0"/>
        <v>318</v>
      </c>
      <c r="AE6" s="374">
        <f t="shared" si="0"/>
        <v>303</v>
      </c>
      <c r="AF6" s="389">
        <f>IF(SUM(AF7:AF65)=SUM(AG6:AH6),SUM(AG6:AH6),"ERR!")</f>
        <v>10341</v>
      </c>
      <c r="AG6" s="374">
        <f t="shared" si="0"/>
        <v>6209</v>
      </c>
      <c r="AH6" s="388">
        <f t="shared" ref="AH6:BL6" si="1">SUM(AH7:AH65)</f>
        <v>4132</v>
      </c>
      <c r="AI6" s="374">
        <f>IF(SUM(AI7:AI65)=SUM(AJ6:AK6),SUM(AJ6:AK6),"ERR!")</f>
        <v>418</v>
      </c>
      <c r="AJ6" s="374">
        <f t="shared" si="1"/>
        <v>317</v>
      </c>
      <c r="AK6" s="374">
        <f t="shared" si="1"/>
        <v>101</v>
      </c>
      <c r="AL6" s="389">
        <f>IF(SUM(AL7:AL65)=SUM(AM6:AN6),SUM(AM6:AN6),"ERR!")</f>
        <v>501</v>
      </c>
      <c r="AM6" s="374">
        <f t="shared" si="1"/>
        <v>274</v>
      </c>
      <c r="AN6" s="388">
        <f t="shared" si="1"/>
        <v>227</v>
      </c>
      <c r="AO6" s="374">
        <f>IF(SUM(AO7:AO65)=SUM(AP6:AQ6),SUM(AP6:AQ6),"ERR!")</f>
        <v>181</v>
      </c>
      <c r="AP6" s="374">
        <f t="shared" si="1"/>
        <v>64</v>
      </c>
      <c r="AQ6" s="374">
        <f t="shared" si="1"/>
        <v>117</v>
      </c>
      <c r="AR6" s="389">
        <f>IF(SUM(AR7:AR65)=SUM(AS6:AT6),SUM(AS6:AT6),"ERR!")</f>
        <v>250</v>
      </c>
      <c r="AS6" s="374">
        <f t="shared" si="1"/>
        <v>98</v>
      </c>
      <c r="AT6" s="388">
        <f t="shared" si="1"/>
        <v>152</v>
      </c>
      <c r="AU6" s="374">
        <f>IF(SUM(AU7:AU65)=SUM(AV6:AW6),SUM(AV6:AW6),"ERR!")</f>
        <v>911</v>
      </c>
      <c r="AV6" s="374">
        <f t="shared" si="1"/>
        <v>741</v>
      </c>
      <c r="AW6" s="374">
        <f t="shared" si="1"/>
        <v>170</v>
      </c>
      <c r="AX6" s="389">
        <f>IF(SUM(AX7:AX65)=SUM(AY6:AZ6),SUM(AY6:AZ6),"ERR!")</f>
        <v>903</v>
      </c>
      <c r="AY6" s="374">
        <f t="shared" si="1"/>
        <v>428</v>
      </c>
      <c r="AZ6" s="388">
        <f t="shared" si="1"/>
        <v>475</v>
      </c>
      <c r="BA6" s="374">
        <f>IF(SUM(BA7:BA65)=SUM(BB6:BC6),SUM(BB6:BC6),"ERR!")</f>
        <v>1378</v>
      </c>
      <c r="BB6" s="374">
        <f t="shared" si="1"/>
        <v>1115</v>
      </c>
      <c r="BC6" s="374">
        <f t="shared" si="1"/>
        <v>263</v>
      </c>
      <c r="BD6" s="389">
        <f>IF(SUM(BD7:BD65)=SUM(BE6:BF6),SUM(BE6:BF6),"ERR!")</f>
        <v>1419</v>
      </c>
      <c r="BE6" s="374">
        <f t="shared" si="1"/>
        <v>1091</v>
      </c>
      <c r="BF6" s="388">
        <f t="shared" si="1"/>
        <v>328</v>
      </c>
      <c r="BG6" s="374">
        <f>IF(SUM(BG7:BG65)=SUM(BH6:BI6),SUM(BH6:BI6),"ERR!")</f>
        <v>3745</v>
      </c>
      <c r="BH6" s="374">
        <f t="shared" si="1"/>
        <v>2440</v>
      </c>
      <c r="BI6" s="374">
        <f t="shared" si="1"/>
        <v>1305</v>
      </c>
      <c r="BJ6" s="389">
        <f>IF(SUM(BJ7:BJ65)=SUM(BK6:BL6),SUM(BK6:BL6),"ERR!")</f>
        <v>472</v>
      </c>
      <c r="BK6" s="374">
        <f t="shared" si="1"/>
        <v>206</v>
      </c>
      <c r="BL6" s="388">
        <f t="shared" si="1"/>
        <v>266</v>
      </c>
      <c r="BM6" s="374">
        <f>IF(SUM(BM7:BM65)=SUM(BN6:BO6),SUM(BN6:BO6),"ERR!")</f>
        <v>299</v>
      </c>
      <c r="BN6" s="374">
        <f t="shared" ref="BN6:BU6" si="2">SUM(BN7:BN65)</f>
        <v>102</v>
      </c>
      <c r="BO6" s="374">
        <f t="shared" si="2"/>
        <v>197</v>
      </c>
      <c r="BP6" s="389">
        <f>IF(SUM(BP7:BP65)=SUM(BQ6:BR6),SUM(BQ6:BR6),"ERR!")</f>
        <v>1465</v>
      </c>
      <c r="BQ6" s="374">
        <f t="shared" si="2"/>
        <v>1286</v>
      </c>
      <c r="BR6" s="388">
        <f t="shared" si="2"/>
        <v>179</v>
      </c>
      <c r="BS6" s="374">
        <f>IF(SUM(BS7:BS65)=SUM(BT6:BU6),SUM(BT6:BU6),"ERR!")</f>
        <v>136</v>
      </c>
      <c r="BT6" s="374">
        <f t="shared" si="2"/>
        <v>113</v>
      </c>
      <c r="BU6" s="374">
        <f t="shared" si="2"/>
        <v>23</v>
      </c>
    </row>
    <row r="7" spans="1:73" ht="15" customHeight="1">
      <c r="A7" s="383" t="s">
        <v>731</v>
      </c>
      <c r="B7" s="380">
        <f>C7+D7</f>
        <v>2721</v>
      </c>
      <c r="C7" s="375">
        <f>F7+I7+L7+O7+R7+U7+X7+AA7+AD7+AG7+AJ7+AM7+AP7+AS7+AV7+AY7+BB7+BE7+BH7+BK7+BN7+BQ7+BT7</f>
        <v>1436</v>
      </c>
      <c r="D7" s="385">
        <f>G7+J7+M7+P7+S7+V7+Y7+AB7+AE7+AH7+AK7+AN7+AQ7+AT7+AW7+AZ7+BC7+BF7+BI7+BL7+BO7+BR7+BU7</f>
        <v>1285</v>
      </c>
      <c r="E7" s="393">
        <f>SUM(F7:G7)</f>
        <v>252</v>
      </c>
      <c r="F7" s="375">
        <v>127</v>
      </c>
      <c r="G7" s="376">
        <v>125</v>
      </c>
      <c r="H7" s="390">
        <f>SUM(I7:J7)</f>
        <v>612</v>
      </c>
      <c r="I7" s="375">
        <v>345</v>
      </c>
      <c r="J7" s="385">
        <v>267</v>
      </c>
      <c r="K7" s="393">
        <f>SUM(L7:M7)</f>
        <v>115</v>
      </c>
      <c r="L7" s="375">
        <v>64</v>
      </c>
      <c r="M7" s="376">
        <v>51</v>
      </c>
      <c r="N7" s="390">
        <f>SUM(O7:P7)</f>
        <v>72</v>
      </c>
      <c r="O7" s="375">
        <v>32</v>
      </c>
      <c r="P7" s="385">
        <v>40</v>
      </c>
      <c r="Q7" s="393">
        <f>SUM(R7:S7)</f>
        <v>535</v>
      </c>
      <c r="R7" s="375">
        <v>280</v>
      </c>
      <c r="S7" s="376">
        <v>255</v>
      </c>
      <c r="T7" s="390">
        <f>SUM(U7:V7)</f>
        <v>51</v>
      </c>
      <c r="U7" s="375">
        <v>23</v>
      </c>
      <c r="V7" s="385">
        <v>28</v>
      </c>
      <c r="W7" s="393">
        <f>SUM(X7:Y7)</f>
        <v>129</v>
      </c>
      <c r="X7" s="375">
        <v>70</v>
      </c>
      <c r="Y7" s="376">
        <v>59</v>
      </c>
      <c r="Z7" s="390">
        <f>SUM(AA7:AB7)</f>
        <v>73</v>
      </c>
      <c r="AA7" s="375">
        <v>37</v>
      </c>
      <c r="AB7" s="385">
        <v>36</v>
      </c>
      <c r="AC7" s="393">
        <f>SUM(AD7:AE7)</f>
        <v>101</v>
      </c>
      <c r="AD7" s="375">
        <v>55</v>
      </c>
      <c r="AE7" s="376">
        <v>46</v>
      </c>
      <c r="AF7" s="390">
        <f>SUM(AG7:AH7)</f>
        <v>248</v>
      </c>
      <c r="AG7" s="375">
        <v>139</v>
      </c>
      <c r="AH7" s="385">
        <v>109</v>
      </c>
      <c r="AI7" s="393">
        <f>SUM(AJ7:AK7)</f>
        <v>9</v>
      </c>
      <c r="AJ7" s="375">
        <v>6</v>
      </c>
      <c r="AK7" s="376">
        <v>3</v>
      </c>
      <c r="AL7" s="390">
        <f>SUM(AM7:AN7)</f>
        <v>39</v>
      </c>
      <c r="AM7" s="375">
        <v>18</v>
      </c>
      <c r="AN7" s="385">
        <v>21</v>
      </c>
      <c r="AO7" s="393">
        <f>SUM(AP7:AQ7)</f>
        <v>10</v>
      </c>
      <c r="AP7" s="375">
        <v>4</v>
      </c>
      <c r="AQ7" s="376">
        <v>6</v>
      </c>
      <c r="AR7" s="390">
        <f>SUM(AS7:AT7)</f>
        <v>7</v>
      </c>
      <c r="AS7" s="375">
        <v>3</v>
      </c>
      <c r="AT7" s="385">
        <v>4</v>
      </c>
      <c r="AU7" s="393">
        <f>SUM(AV7:AW7)</f>
        <v>24</v>
      </c>
      <c r="AV7" s="375">
        <v>9</v>
      </c>
      <c r="AW7" s="376">
        <v>15</v>
      </c>
      <c r="AX7" s="390">
        <f>SUM(AY7:AZ7)</f>
        <v>17</v>
      </c>
      <c r="AY7" s="375">
        <v>9</v>
      </c>
      <c r="AZ7" s="385">
        <v>8</v>
      </c>
      <c r="BA7" s="393">
        <f>SUM(BB7:BC7)</f>
        <v>59</v>
      </c>
      <c r="BB7" s="375">
        <v>34</v>
      </c>
      <c r="BC7" s="376">
        <v>25</v>
      </c>
      <c r="BD7" s="390">
        <f>SUM(BE7:BF7)</f>
        <v>60</v>
      </c>
      <c r="BE7" s="375">
        <v>35</v>
      </c>
      <c r="BF7" s="385">
        <v>25</v>
      </c>
      <c r="BG7" s="393">
        <f>SUM(BH7:BI7)</f>
        <v>205</v>
      </c>
      <c r="BH7" s="375">
        <v>108</v>
      </c>
      <c r="BI7" s="376">
        <v>97</v>
      </c>
      <c r="BJ7" s="390">
        <f>SUM(BK7:BL7)</f>
        <v>29</v>
      </c>
      <c r="BK7" s="375">
        <v>12</v>
      </c>
      <c r="BL7" s="385">
        <v>17</v>
      </c>
      <c r="BM7" s="393">
        <f>SUM(BN7:BO7)</f>
        <v>22</v>
      </c>
      <c r="BN7" s="375">
        <v>4</v>
      </c>
      <c r="BO7" s="376">
        <v>18</v>
      </c>
      <c r="BP7" s="390">
        <f>SUM(BQ7:BR7)</f>
        <v>37</v>
      </c>
      <c r="BQ7" s="375">
        <v>16</v>
      </c>
      <c r="BR7" s="385">
        <v>21</v>
      </c>
      <c r="BS7" s="393">
        <f>SUM(BT7:BU7)</f>
        <v>15</v>
      </c>
      <c r="BT7" s="375">
        <v>6</v>
      </c>
      <c r="BU7" s="376">
        <v>9</v>
      </c>
    </row>
    <row r="8" spans="1:73" ht="15" customHeight="1">
      <c r="A8" s="367" t="s">
        <v>4922</v>
      </c>
      <c r="B8" s="381">
        <f t="shared" ref="B8:B65" si="3">C8+D8</f>
        <v>16579</v>
      </c>
      <c r="C8" s="142">
        <f t="shared" ref="C8:C65" si="4">F8+I8+L8+O8+R8+U8+X8+AA8+AD8+AG8+AJ8+AM8+AP8+AS8+AV8+AY8+BB8+BE8+BH8+BK8+BN8+BQ8+BT8</f>
        <v>8996</v>
      </c>
      <c r="D8" s="386">
        <f t="shared" ref="D8:D65" si="5">G8+J8+M8+P8+S8+V8+Y8+AB8+AE8+AH8+AK8+AN8+AQ8+AT8+AW8+AZ8+BC8+BF8+BI8+BL8+BO8+BR8+BU8</f>
        <v>7583</v>
      </c>
      <c r="E8" s="394">
        <f t="shared" ref="E8:E65" si="6">SUM(F8:G8)</f>
        <v>2492</v>
      </c>
      <c r="F8" s="142">
        <v>1660</v>
      </c>
      <c r="G8" s="143">
        <v>832</v>
      </c>
      <c r="H8" s="391">
        <f t="shared" ref="H8:H65" si="7">SUM(I8:J8)</f>
        <v>2842</v>
      </c>
      <c r="I8" s="142">
        <v>1595</v>
      </c>
      <c r="J8" s="386">
        <v>1247</v>
      </c>
      <c r="K8" s="394">
        <f t="shared" ref="K8:K65" si="8">SUM(L8:M8)</f>
        <v>645</v>
      </c>
      <c r="L8" s="142">
        <v>304</v>
      </c>
      <c r="M8" s="143">
        <v>341</v>
      </c>
      <c r="N8" s="391">
        <f t="shared" ref="N8:N65" si="9">SUM(O8:P8)</f>
        <v>515</v>
      </c>
      <c r="O8" s="142">
        <v>186</v>
      </c>
      <c r="P8" s="386">
        <v>329</v>
      </c>
      <c r="Q8" s="394">
        <f t="shared" ref="Q8:Q65" si="10">SUM(R8:S8)</f>
        <v>1174</v>
      </c>
      <c r="R8" s="142">
        <v>537</v>
      </c>
      <c r="S8" s="143">
        <v>637</v>
      </c>
      <c r="T8" s="391">
        <f t="shared" ref="T8:T65" si="11">SUM(U8:V8)</f>
        <v>293</v>
      </c>
      <c r="U8" s="142">
        <v>92</v>
      </c>
      <c r="V8" s="386">
        <v>201</v>
      </c>
      <c r="W8" s="394">
        <f t="shared" ref="W8:W65" si="12">SUM(X8:Y8)</f>
        <v>895</v>
      </c>
      <c r="X8" s="142">
        <v>498</v>
      </c>
      <c r="Y8" s="143">
        <v>397</v>
      </c>
      <c r="Z8" s="391">
        <f t="shared" ref="Z8:Z65" si="13">SUM(AA8:AB8)</f>
        <v>328</v>
      </c>
      <c r="AA8" s="142">
        <v>90</v>
      </c>
      <c r="AB8" s="386">
        <v>238</v>
      </c>
      <c r="AC8" s="394">
        <f t="shared" ref="AC8:AC65" si="14">SUM(AD8:AE8)</f>
        <v>147</v>
      </c>
      <c r="AD8" s="142">
        <v>49</v>
      </c>
      <c r="AE8" s="143">
        <v>98</v>
      </c>
      <c r="AF8" s="391">
        <f t="shared" ref="AF8:AF65" si="15">SUM(AG8:AH8)</f>
        <v>3961</v>
      </c>
      <c r="AG8" s="142">
        <v>2040</v>
      </c>
      <c r="AH8" s="386">
        <v>1921</v>
      </c>
      <c r="AI8" s="394">
        <f t="shared" ref="AI8:AI65" si="16">SUM(AJ8:AK8)</f>
        <v>64</v>
      </c>
      <c r="AJ8" s="142">
        <v>18</v>
      </c>
      <c r="AK8" s="143">
        <v>46</v>
      </c>
      <c r="AL8" s="391">
        <f t="shared" ref="AL8:AL65" si="17">SUM(AM8:AN8)</f>
        <v>137</v>
      </c>
      <c r="AM8" s="142">
        <v>44</v>
      </c>
      <c r="AN8" s="386">
        <v>93</v>
      </c>
      <c r="AO8" s="394">
        <f t="shared" ref="AO8:AO65" si="18">SUM(AP8:AQ8)</f>
        <v>63</v>
      </c>
      <c r="AP8" s="142">
        <v>7</v>
      </c>
      <c r="AQ8" s="143">
        <v>56</v>
      </c>
      <c r="AR8" s="391">
        <f t="shared" ref="AR8:AR65" si="19">SUM(AS8:AT8)</f>
        <v>111</v>
      </c>
      <c r="AS8" s="142">
        <v>30</v>
      </c>
      <c r="AT8" s="386">
        <v>81</v>
      </c>
      <c r="AU8" s="394">
        <f t="shared" ref="AU8:AU65" si="20">SUM(AV8:AW8)</f>
        <v>396</v>
      </c>
      <c r="AV8" s="142">
        <v>340</v>
      </c>
      <c r="AW8" s="143">
        <v>56</v>
      </c>
      <c r="AX8" s="391">
        <f t="shared" ref="AX8:AX65" si="21">SUM(AY8:AZ8)</f>
        <v>312</v>
      </c>
      <c r="AY8" s="142">
        <v>158</v>
      </c>
      <c r="AZ8" s="386">
        <v>154</v>
      </c>
      <c r="BA8" s="394">
        <f t="shared" ref="BA8:BA65" si="22">SUM(BB8:BC8)</f>
        <v>294</v>
      </c>
      <c r="BB8" s="142">
        <v>191</v>
      </c>
      <c r="BC8" s="143">
        <v>103</v>
      </c>
      <c r="BD8" s="391">
        <f t="shared" ref="BD8:BD65" si="23">SUM(BE8:BF8)</f>
        <v>275</v>
      </c>
      <c r="BE8" s="142">
        <v>152</v>
      </c>
      <c r="BF8" s="386">
        <v>123</v>
      </c>
      <c r="BG8" s="394">
        <f t="shared" ref="BG8:BG65" si="24">SUM(BH8:BI8)</f>
        <v>694</v>
      </c>
      <c r="BH8" s="142">
        <v>325</v>
      </c>
      <c r="BI8" s="143">
        <v>369</v>
      </c>
      <c r="BJ8" s="391">
        <f t="shared" ref="BJ8:BJ10" si="25">SUM(BK8:BL8)</f>
        <v>188</v>
      </c>
      <c r="BK8" s="142">
        <v>66</v>
      </c>
      <c r="BL8" s="386">
        <v>122</v>
      </c>
      <c r="BM8" s="394">
        <f t="shared" ref="BM8:BM65" si="26">SUM(BN8:BO8)</f>
        <v>84</v>
      </c>
      <c r="BN8" s="142">
        <v>19</v>
      </c>
      <c r="BO8" s="143">
        <v>65</v>
      </c>
      <c r="BP8" s="391">
        <f t="shared" ref="BP8:BP65" si="27">SUM(BQ8:BR8)</f>
        <v>652</v>
      </c>
      <c r="BQ8" s="142">
        <v>583</v>
      </c>
      <c r="BR8" s="386">
        <v>69</v>
      </c>
      <c r="BS8" s="394">
        <f t="shared" ref="BS8:BS65" si="28">SUM(BT8:BU8)</f>
        <v>17</v>
      </c>
      <c r="BT8" s="142">
        <v>12</v>
      </c>
      <c r="BU8" s="143">
        <v>5</v>
      </c>
    </row>
    <row r="9" spans="1:73" ht="15" customHeight="1">
      <c r="A9" s="367" t="s">
        <v>4923</v>
      </c>
      <c r="B9" s="381">
        <f t="shared" si="3"/>
        <v>4752</v>
      </c>
      <c r="C9" s="142">
        <f t="shared" si="4"/>
        <v>2046</v>
      </c>
      <c r="D9" s="386">
        <f t="shared" si="5"/>
        <v>2706</v>
      </c>
      <c r="E9" s="394">
        <f t="shared" si="6"/>
        <v>486</v>
      </c>
      <c r="F9" s="142">
        <v>223</v>
      </c>
      <c r="G9" s="143">
        <v>263</v>
      </c>
      <c r="H9" s="391">
        <f t="shared" si="7"/>
        <v>546</v>
      </c>
      <c r="I9" s="142">
        <v>229</v>
      </c>
      <c r="J9" s="386">
        <v>317</v>
      </c>
      <c r="K9" s="394">
        <f t="shared" si="8"/>
        <v>218</v>
      </c>
      <c r="L9" s="142">
        <v>92</v>
      </c>
      <c r="M9" s="143">
        <v>126</v>
      </c>
      <c r="N9" s="391">
        <f t="shared" si="9"/>
        <v>169</v>
      </c>
      <c r="O9" s="142">
        <v>55</v>
      </c>
      <c r="P9" s="386">
        <v>114</v>
      </c>
      <c r="Q9" s="394">
        <f t="shared" si="10"/>
        <v>585</v>
      </c>
      <c r="R9" s="142">
        <v>200</v>
      </c>
      <c r="S9" s="143">
        <v>385</v>
      </c>
      <c r="T9" s="391">
        <f t="shared" si="11"/>
        <v>62</v>
      </c>
      <c r="U9" s="142">
        <v>21</v>
      </c>
      <c r="V9" s="386">
        <v>41</v>
      </c>
      <c r="W9" s="394">
        <f t="shared" si="12"/>
        <v>153</v>
      </c>
      <c r="X9" s="142">
        <v>62</v>
      </c>
      <c r="Y9" s="143">
        <v>91</v>
      </c>
      <c r="Z9" s="391">
        <f t="shared" si="13"/>
        <v>321</v>
      </c>
      <c r="AA9" s="142">
        <v>146</v>
      </c>
      <c r="AB9" s="386">
        <v>175</v>
      </c>
      <c r="AC9" s="394">
        <f t="shared" si="14"/>
        <v>61</v>
      </c>
      <c r="AD9" s="142">
        <v>22</v>
      </c>
      <c r="AE9" s="143">
        <v>39</v>
      </c>
      <c r="AF9" s="391">
        <f t="shared" si="15"/>
        <v>1484</v>
      </c>
      <c r="AG9" s="142">
        <v>732</v>
      </c>
      <c r="AH9" s="386">
        <v>752</v>
      </c>
      <c r="AI9" s="394">
        <f t="shared" si="16"/>
        <v>18</v>
      </c>
      <c r="AJ9" s="142">
        <v>8</v>
      </c>
      <c r="AK9" s="143">
        <v>10</v>
      </c>
      <c r="AL9" s="391">
        <f t="shared" si="17"/>
        <v>32</v>
      </c>
      <c r="AM9" s="142">
        <v>3</v>
      </c>
      <c r="AN9" s="386">
        <v>29</v>
      </c>
      <c r="AO9" s="394">
        <f t="shared" si="18"/>
        <v>11</v>
      </c>
      <c r="AP9" s="142">
        <v>1</v>
      </c>
      <c r="AQ9" s="143">
        <v>10</v>
      </c>
      <c r="AR9" s="391">
        <f t="shared" si="19"/>
        <v>8</v>
      </c>
      <c r="AS9" s="142">
        <v>0</v>
      </c>
      <c r="AT9" s="386">
        <v>8</v>
      </c>
      <c r="AU9" s="394">
        <f t="shared" si="20"/>
        <v>61</v>
      </c>
      <c r="AV9" s="142">
        <v>40</v>
      </c>
      <c r="AW9" s="143">
        <v>21</v>
      </c>
      <c r="AX9" s="391">
        <f t="shared" si="21"/>
        <v>23</v>
      </c>
      <c r="AY9" s="142">
        <v>1</v>
      </c>
      <c r="AZ9" s="386">
        <v>22</v>
      </c>
      <c r="BA9" s="394">
        <f t="shared" si="22"/>
        <v>39</v>
      </c>
      <c r="BB9" s="142">
        <v>11</v>
      </c>
      <c r="BC9" s="143">
        <v>28</v>
      </c>
      <c r="BD9" s="391">
        <f t="shared" si="23"/>
        <v>37</v>
      </c>
      <c r="BE9" s="142">
        <v>9</v>
      </c>
      <c r="BF9" s="386">
        <v>28</v>
      </c>
      <c r="BG9" s="394">
        <f t="shared" si="24"/>
        <v>262</v>
      </c>
      <c r="BH9" s="142">
        <v>95</v>
      </c>
      <c r="BI9" s="143">
        <v>167</v>
      </c>
      <c r="BJ9" s="391">
        <f t="shared" si="25"/>
        <v>48</v>
      </c>
      <c r="BK9" s="142">
        <v>12</v>
      </c>
      <c r="BL9" s="386">
        <v>36</v>
      </c>
      <c r="BM9" s="394">
        <f t="shared" si="26"/>
        <v>22</v>
      </c>
      <c r="BN9" s="142">
        <v>4</v>
      </c>
      <c r="BO9" s="143">
        <v>18</v>
      </c>
      <c r="BP9" s="391">
        <f t="shared" si="27"/>
        <v>95</v>
      </c>
      <c r="BQ9" s="142">
        <v>70</v>
      </c>
      <c r="BR9" s="386">
        <v>25</v>
      </c>
      <c r="BS9" s="394">
        <f t="shared" si="28"/>
        <v>11</v>
      </c>
      <c r="BT9" s="142">
        <v>10</v>
      </c>
      <c r="BU9" s="143">
        <v>1</v>
      </c>
    </row>
    <row r="10" spans="1:73" ht="15" customHeight="1">
      <c r="A10" s="367" t="s">
        <v>4934</v>
      </c>
      <c r="B10" s="381">
        <f t="shared" si="3"/>
        <v>3121</v>
      </c>
      <c r="C10" s="142">
        <f t="shared" si="4"/>
        <v>2357</v>
      </c>
      <c r="D10" s="386">
        <f t="shared" si="5"/>
        <v>764</v>
      </c>
      <c r="E10" s="394">
        <f t="shared" si="6"/>
        <v>63</v>
      </c>
      <c r="F10" s="142">
        <v>33</v>
      </c>
      <c r="G10" s="143">
        <v>30</v>
      </c>
      <c r="H10" s="391">
        <f t="shared" si="7"/>
        <v>946</v>
      </c>
      <c r="I10" s="142">
        <v>562</v>
      </c>
      <c r="J10" s="386">
        <v>384</v>
      </c>
      <c r="K10" s="394">
        <f t="shared" si="8"/>
        <v>23</v>
      </c>
      <c r="L10" s="142">
        <v>20</v>
      </c>
      <c r="M10" s="143">
        <v>3</v>
      </c>
      <c r="N10" s="391">
        <f t="shared" si="9"/>
        <v>12</v>
      </c>
      <c r="O10" s="142">
        <v>3</v>
      </c>
      <c r="P10" s="386">
        <v>9</v>
      </c>
      <c r="Q10" s="394">
        <f t="shared" si="10"/>
        <v>130</v>
      </c>
      <c r="R10" s="142">
        <v>103</v>
      </c>
      <c r="S10" s="143">
        <v>27</v>
      </c>
      <c r="T10" s="391">
        <f t="shared" si="11"/>
        <v>34</v>
      </c>
      <c r="U10" s="142">
        <v>27</v>
      </c>
      <c r="V10" s="386">
        <v>7</v>
      </c>
      <c r="W10" s="394">
        <f t="shared" si="12"/>
        <v>157</v>
      </c>
      <c r="X10" s="142">
        <v>143</v>
      </c>
      <c r="Y10" s="143">
        <v>14</v>
      </c>
      <c r="Z10" s="391">
        <f t="shared" si="13"/>
        <v>15</v>
      </c>
      <c r="AA10" s="142">
        <v>10</v>
      </c>
      <c r="AB10" s="386">
        <v>5</v>
      </c>
      <c r="AC10" s="394">
        <f t="shared" si="14"/>
        <v>19</v>
      </c>
      <c r="AD10" s="142">
        <v>15</v>
      </c>
      <c r="AE10" s="143">
        <v>4</v>
      </c>
      <c r="AF10" s="391">
        <f t="shared" si="15"/>
        <v>1286</v>
      </c>
      <c r="AG10" s="142">
        <v>1093</v>
      </c>
      <c r="AH10" s="386">
        <v>193</v>
      </c>
      <c r="AI10" s="394">
        <f t="shared" si="16"/>
        <v>6</v>
      </c>
      <c r="AJ10" s="142">
        <v>6</v>
      </c>
      <c r="AK10" s="143">
        <v>0</v>
      </c>
      <c r="AL10" s="391">
        <f t="shared" si="17"/>
        <v>18</v>
      </c>
      <c r="AM10" s="142">
        <v>12</v>
      </c>
      <c r="AN10" s="386">
        <v>6</v>
      </c>
      <c r="AO10" s="394">
        <f t="shared" si="18"/>
        <v>5</v>
      </c>
      <c r="AP10" s="142">
        <v>3</v>
      </c>
      <c r="AQ10" s="143">
        <v>2</v>
      </c>
      <c r="AR10" s="391">
        <f t="shared" si="19"/>
        <v>74</v>
      </c>
      <c r="AS10" s="142">
        <v>48</v>
      </c>
      <c r="AT10" s="386">
        <v>26</v>
      </c>
      <c r="AU10" s="394">
        <f t="shared" si="20"/>
        <v>2</v>
      </c>
      <c r="AV10" s="142">
        <v>1</v>
      </c>
      <c r="AW10" s="143">
        <v>1</v>
      </c>
      <c r="AX10" s="391">
        <f t="shared" si="21"/>
        <v>3</v>
      </c>
      <c r="AY10" s="142">
        <v>3</v>
      </c>
      <c r="AZ10" s="386">
        <v>0</v>
      </c>
      <c r="BA10" s="394">
        <f t="shared" si="22"/>
        <v>115</v>
      </c>
      <c r="BB10" s="142">
        <v>96</v>
      </c>
      <c r="BC10" s="143">
        <v>19</v>
      </c>
      <c r="BD10" s="391">
        <f t="shared" si="23"/>
        <v>87</v>
      </c>
      <c r="BE10" s="142">
        <v>76</v>
      </c>
      <c r="BF10" s="386">
        <v>11</v>
      </c>
      <c r="BG10" s="394">
        <f t="shared" si="24"/>
        <v>117</v>
      </c>
      <c r="BH10" s="142">
        <v>96</v>
      </c>
      <c r="BI10" s="143">
        <v>21</v>
      </c>
      <c r="BJ10" s="391">
        <f t="shared" si="25"/>
        <v>7</v>
      </c>
      <c r="BK10" s="142">
        <v>5</v>
      </c>
      <c r="BL10" s="386">
        <v>2</v>
      </c>
      <c r="BM10" s="394">
        <f t="shared" si="26"/>
        <v>1</v>
      </c>
      <c r="BN10" s="142">
        <v>1</v>
      </c>
      <c r="BO10" s="143">
        <v>0</v>
      </c>
      <c r="BP10" s="391">
        <f t="shared" si="27"/>
        <v>1</v>
      </c>
      <c r="BQ10" s="142">
        <v>1</v>
      </c>
      <c r="BR10" s="386">
        <v>0</v>
      </c>
      <c r="BS10" s="394">
        <f t="shared" si="28"/>
        <v>0</v>
      </c>
      <c r="BT10" s="142">
        <v>0</v>
      </c>
      <c r="BU10" s="143">
        <v>0</v>
      </c>
    </row>
    <row r="11" spans="1:73" ht="15" customHeight="1">
      <c r="A11" s="367" t="s">
        <v>4924</v>
      </c>
      <c r="B11" s="381">
        <f t="shared" si="3"/>
        <v>2858</v>
      </c>
      <c r="C11" s="142">
        <f t="shared" si="4"/>
        <v>1830</v>
      </c>
      <c r="D11" s="386">
        <f t="shared" si="5"/>
        <v>1028</v>
      </c>
      <c r="E11" s="394">
        <f t="shared" si="6"/>
        <v>142</v>
      </c>
      <c r="F11" s="142">
        <v>95</v>
      </c>
      <c r="G11" s="143">
        <v>47</v>
      </c>
      <c r="H11" s="391">
        <f t="shared" si="7"/>
        <v>446</v>
      </c>
      <c r="I11" s="142">
        <v>325</v>
      </c>
      <c r="J11" s="386">
        <v>121</v>
      </c>
      <c r="K11" s="394">
        <f t="shared" si="8"/>
        <v>232</v>
      </c>
      <c r="L11" s="142">
        <v>156</v>
      </c>
      <c r="M11" s="143">
        <v>76</v>
      </c>
      <c r="N11" s="391">
        <f t="shared" si="9"/>
        <v>37</v>
      </c>
      <c r="O11" s="142">
        <v>25</v>
      </c>
      <c r="P11" s="386">
        <v>12</v>
      </c>
      <c r="Q11" s="394">
        <f t="shared" si="10"/>
        <v>346</v>
      </c>
      <c r="R11" s="142">
        <v>231</v>
      </c>
      <c r="S11" s="143">
        <v>115</v>
      </c>
      <c r="T11" s="391">
        <f t="shared" si="11"/>
        <v>27</v>
      </c>
      <c r="U11" s="142">
        <v>19</v>
      </c>
      <c r="V11" s="386">
        <v>8</v>
      </c>
      <c r="W11" s="394">
        <f t="shared" si="12"/>
        <v>151</v>
      </c>
      <c r="X11" s="142">
        <v>117</v>
      </c>
      <c r="Y11" s="143">
        <v>34</v>
      </c>
      <c r="Z11" s="391">
        <f t="shared" si="13"/>
        <v>93</v>
      </c>
      <c r="AA11" s="142">
        <v>53</v>
      </c>
      <c r="AB11" s="386">
        <v>40</v>
      </c>
      <c r="AC11" s="394">
        <f t="shared" si="14"/>
        <v>66</v>
      </c>
      <c r="AD11" s="142">
        <v>43</v>
      </c>
      <c r="AE11" s="143">
        <v>23</v>
      </c>
      <c r="AF11" s="391">
        <f t="shared" si="15"/>
        <v>223</v>
      </c>
      <c r="AG11" s="142">
        <v>140</v>
      </c>
      <c r="AH11" s="386">
        <v>83</v>
      </c>
      <c r="AI11" s="394">
        <f t="shared" si="16"/>
        <v>49</v>
      </c>
      <c r="AJ11" s="142">
        <v>27</v>
      </c>
      <c r="AK11" s="143">
        <v>22</v>
      </c>
      <c r="AL11" s="391">
        <f t="shared" si="17"/>
        <v>73</v>
      </c>
      <c r="AM11" s="142">
        <v>42</v>
      </c>
      <c r="AN11" s="386">
        <v>31</v>
      </c>
      <c r="AO11" s="394">
        <f t="shared" si="18"/>
        <v>23</v>
      </c>
      <c r="AP11" s="142">
        <v>7</v>
      </c>
      <c r="AQ11" s="143">
        <v>16</v>
      </c>
      <c r="AR11" s="391">
        <f t="shared" si="19"/>
        <v>15</v>
      </c>
      <c r="AS11" s="142">
        <v>7</v>
      </c>
      <c r="AT11" s="386">
        <v>8</v>
      </c>
      <c r="AU11" s="394">
        <f t="shared" si="20"/>
        <v>43</v>
      </c>
      <c r="AV11" s="142">
        <v>28</v>
      </c>
      <c r="AW11" s="143">
        <v>15</v>
      </c>
      <c r="AX11" s="391">
        <f t="shared" si="21"/>
        <v>370</v>
      </c>
      <c r="AY11" s="142">
        <v>138</v>
      </c>
      <c r="AZ11" s="386">
        <v>232</v>
      </c>
      <c r="BA11" s="394">
        <f t="shared" si="22"/>
        <v>102</v>
      </c>
      <c r="BB11" s="142">
        <v>82</v>
      </c>
      <c r="BC11" s="143">
        <v>20</v>
      </c>
      <c r="BD11" s="391">
        <f t="shared" si="23"/>
        <v>157</v>
      </c>
      <c r="BE11" s="142">
        <v>130</v>
      </c>
      <c r="BF11" s="386">
        <v>27</v>
      </c>
      <c r="BG11" s="394">
        <f t="shared" si="24"/>
        <v>147</v>
      </c>
      <c r="BH11" s="142">
        <v>108</v>
      </c>
      <c r="BI11" s="143">
        <v>39</v>
      </c>
      <c r="BJ11" s="391">
        <f t="shared" ref="BJ11:BJ65" si="29">SUM(BK11:BL11)</f>
        <v>34</v>
      </c>
      <c r="BK11" s="142">
        <v>20</v>
      </c>
      <c r="BL11" s="386">
        <v>14</v>
      </c>
      <c r="BM11" s="394">
        <f t="shared" si="26"/>
        <v>64</v>
      </c>
      <c r="BN11" s="142">
        <v>23</v>
      </c>
      <c r="BO11" s="143">
        <v>41</v>
      </c>
      <c r="BP11" s="391">
        <f t="shared" si="27"/>
        <v>18</v>
      </c>
      <c r="BQ11" s="142">
        <v>14</v>
      </c>
      <c r="BR11" s="386">
        <v>4</v>
      </c>
      <c r="BS11" s="394">
        <f t="shared" si="28"/>
        <v>0</v>
      </c>
      <c r="BT11" s="142">
        <v>0</v>
      </c>
      <c r="BU11" s="143">
        <v>0</v>
      </c>
    </row>
    <row r="12" spans="1:73" ht="15" customHeight="1">
      <c r="A12" s="367" t="s">
        <v>4935</v>
      </c>
      <c r="B12" s="381">
        <f t="shared" si="3"/>
        <v>2246</v>
      </c>
      <c r="C12" s="142">
        <f t="shared" si="4"/>
        <v>1072</v>
      </c>
      <c r="D12" s="386">
        <f t="shared" si="5"/>
        <v>1174</v>
      </c>
      <c r="E12" s="394">
        <f t="shared" si="6"/>
        <v>270</v>
      </c>
      <c r="F12" s="142">
        <v>75</v>
      </c>
      <c r="G12" s="143">
        <v>195</v>
      </c>
      <c r="H12" s="391">
        <f t="shared" si="7"/>
        <v>310</v>
      </c>
      <c r="I12" s="142">
        <v>208</v>
      </c>
      <c r="J12" s="386">
        <v>102</v>
      </c>
      <c r="K12" s="394">
        <f t="shared" si="8"/>
        <v>59</v>
      </c>
      <c r="L12" s="142">
        <v>23</v>
      </c>
      <c r="M12" s="143">
        <v>36</v>
      </c>
      <c r="N12" s="391">
        <f t="shared" si="9"/>
        <v>66</v>
      </c>
      <c r="O12" s="142">
        <v>20</v>
      </c>
      <c r="P12" s="386">
        <v>46</v>
      </c>
      <c r="Q12" s="394">
        <f t="shared" si="10"/>
        <v>335</v>
      </c>
      <c r="R12" s="142">
        <v>166</v>
      </c>
      <c r="S12" s="143">
        <v>169</v>
      </c>
      <c r="T12" s="391">
        <f t="shared" si="11"/>
        <v>51</v>
      </c>
      <c r="U12" s="142">
        <v>14</v>
      </c>
      <c r="V12" s="386">
        <v>37</v>
      </c>
      <c r="W12" s="394">
        <f t="shared" si="12"/>
        <v>115</v>
      </c>
      <c r="X12" s="142">
        <v>81</v>
      </c>
      <c r="Y12" s="143">
        <v>34</v>
      </c>
      <c r="Z12" s="391">
        <f t="shared" si="13"/>
        <v>46</v>
      </c>
      <c r="AA12" s="142">
        <v>13</v>
      </c>
      <c r="AB12" s="386">
        <v>33</v>
      </c>
      <c r="AC12" s="394">
        <f t="shared" si="14"/>
        <v>40</v>
      </c>
      <c r="AD12" s="142">
        <v>9</v>
      </c>
      <c r="AE12" s="143">
        <v>31</v>
      </c>
      <c r="AF12" s="391">
        <f t="shared" si="15"/>
        <v>232</v>
      </c>
      <c r="AG12" s="142">
        <v>115</v>
      </c>
      <c r="AH12" s="386">
        <v>117</v>
      </c>
      <c r="AI12" s="394">
        <f t="shared" si="16"/>
        <v>20</v>
      </c>
      <c r="AJ12" s="142">
        <v>13</v>
      </c>
      <c r="AK12" s="143">
        <v>7</v>
      </c>
      <c r="AL12" s="391">
        <f t="shared" si="17"/>
        <v>15</v>
      </c>
      <c r="AM12" s="142">
        <v>2</v>
      </c>
      <c r="AN12" s="386">
        <v>13</v>
      </c>
      <c r="AO12" s="394">
        <f t="shared" si="18"/>
        <v>16</v>
      </c>
      <c r="AP12" s="142">
        <v>3</v>
      </c>
      <c r="AQ12" s="143">
        <v>13</v>
      </c>
      <c r="AR12" s="391">
        <f t="shared" si="19"/>
        <v>6</v>
      </c>
      <c r="AS12" s="142">
        <v>0</v>
      </c>
      <c r="AT12" s="386">
        <v>6</v>
      </c>
      <c r="AU12" s="394">
        <f t="shared" si="20"/>
        <v>32</v>
      </c>
      <c r="AV12" s="142">
        <v>5</v>
      </c>
      <c r="AW12" s="143">
        <v>27</v>
      </c>
      <c r="AX12" s="391">
        <f t="shared" si="21"/>
        <v>21</v>
      </c>
      <c r="AY12" s="142">
        <v>7</v>
      </c>
      <c r="AZ12" s="386">
        <v>14</v>
      </c>
      <c r="BA12" s="394">
        <f t="shared" si="22"/>
        <v>74</v>
      </c>
      <c r="BB12" s="142">
        <v>60</v>
      </c>
      <c r="BC12" s="143">
        <v>14</v>
      </c>
      <c r="BD12" s="391">
        <f t="shared" si="23"/>
        <v>81</v>
      </c>
      <c r="BE12" s="142">
        <v>59</v>
      </c>
      <c r="BF12" s="386">
        <v>22</v>
      </c>
      <c r="BG12" s="394">
        <f t="shared" si="24"/>
        <v>384</v>
      </c>
      <c r="BH12" s="142">
        <v>185</v>
      </c>
      <c r="BI12" s="143">
        <v>199</v>
      </c>
      <c r="BJ12" s="391">
        <f t="shared" si="29"/>
        <v>20</v>
      </c>
      <c r="BK12" s="142">
        <v>3</v>
      </c>
      <c r="BL12" s="386">
        <v>17</v>
      </c>
      <c r="BM12" s="394">
        <f t="shared" si="26"/>
        <v>19</v>
      </c>
      <c r="BN12" s="142">
        <v>10</v>
      </c>
      <c r="BO12" s="143">
        <v>9</v>
      </c>
      <c r="BP12" s="391">
        <f t="shared" si="27"/>
        <v>30</v>
      </c>
      <c r="BQ12" s="142">
        <v>1</v>
      </c>
      <c r="BR12" s="386">
        <v>29</v>
      </c>
      <c r="BS12" s="394">
        <f t="shared" si="28"/>
        <v>4</v>
      </c>
      <c r="BT12" s="142">
        <v>0</v>
      </c>
      <c r="BU12" s="143">
        <v>4</v>
      </c>
    </row>
    <row r="13" spans="1:73" ht="15" customHeight="1">
      <c r="A13" s="367" t="s">
        <v>4936</v>
      </c>
      <c r="B13" s="381">
        <f t="shared" si="3"/>
        <v>2448</v>
      </c>
      <c r="C13" s="142">
        <f t="shared" si="4"/>
        <v>2197</v>
      </c>
      <c r="D13" s="386">
        <f t="shared" si="5"/>
        <v>251</v>
      </c>
      <c r="E13" s="394">
        <f t="shared" si="6"/>
        <v>75</v>
      </c>
      <c r="F13" s="142">
        <v>60</v>
      </c>
      <c r="G13" s="143">
        <v>15</v>
      </c>
      <c r="H13" s="391">
        <f t="shared" si="7"/>
        <v>245</v>
      </c>
      <c r="I13" s="142">
        <v>230</v>
      </c>
      <c r="J13" s="386">
        <v>15</v>
      </c>
      <c r="K13" s="394">
        <f t="shared" si="8"/>
        <v>177</v>
      </c>
      <c r="L13" s="142">
        <v>160</v>
      </c>
      <c r="M13" s="143">
        <v>17</v>
      </c>
      <c r="N13" s="391">
        <f t="shared" si="9"/>
        <v>78</v>
      </c>
      <c r="O13" s="142">
        <v>72</v>
      </c>
      <c r="P13" s="386">
        <v>6</v>
      </c>
      <c r="Q13" s="394">
        <f t="shared" si="10"/>
        <v>111</v>
      </c>
      <c r="R13" s="142">
        <v>95</v>
      </c>
      <c r="S13" s="143">
        <v>16</v>
      </c>
      <c r="T13" s="391">
        <f t="shared" si="11"/>
        <v>65</v>
      </c>
      <c r="U13" s="142">
        <v>61</v>
      </c>
      <c r="V13" s="386">
        <v>4</v>
      </c>
      <c r="W13" s="394">
        <f t="shared" si="12"/>
        <v>260</v>
      </c>
      <c r="X13" s="142">
        <v>255</v>
      </c>
      <c r="Y13" s="143">
        <v>5</v>
      </c>
      <c r="Z13" s="391">
        <f t="shared" si="13"/>
        <v>56</v>
      </c>
      <c r="AA13" s="142">
        <v>51</v>
      </c>
      <c r="AB13" s="386">
        <v>5</v>
      </c>
      <c r="AC13" s="394">
        <f t="shared" si="14"/>
        <v>43</v>
      </c>
      <c r="AD13" s="142">
        <v>39</v>
      </c>
      <c r="AE13" s="143">
        <v>4</v>
      </c>
      <c r="AF13" s="391">
        <f t="shared" si="15"/>
        <v>405</v>
      </c>
      <c r="AG13" s="142">
        <v>330</v>
      </c>
      <c r="AH13" s="386">
        <v>75</v>
      </c>
      <c r="AI13" s="394">
        <f t="shared" si="16"/>
        <v>71</v>
      </c>
      <c r="AJ13" s="142">
        <v>69</v>
      </c>
      <c r="AK13" s="143">
        <v>2</v>
      </c>
      <c r="AL13" s="391">
        <f t="shared" si="17"/>
        <v>94</v>
      </c>
      <c r="AM13" s="142">
        <v>86</v>
      </c>
      <c r="AN13" s="386">
        <v>8</v>
      </c>
      <c r="AO13" s="394">
        <f t="shared" si="18"/>
        <v>17</v>
      </c>
      <c r="AP13" s="142">
        <v>16</v>
      </c>
      <c r="AQ13" s="143">
        <v>1</v>
      </c>
      <c r="AR13" s="391">
        <f t="shared" si="19"/>
        <v>3</v>
      </c>
      <c r="AS13" s="142">
        <v>3</v>
      </c>
      <c r="AT13" s="386">
        <v>0</v>
      </c>
      <c r="AU13" s="394">
        <f t="shared" si="20"/>
        <v>31</v>
      </c>
      <c r="AV13" s="142">
        <v>23</v>
      </c>
      <c r="AW13" s="143">
        <v>8</v>
      </c>
      <c r="AX13" s="391">
        <f t="shared" si="21"/>
        <v>80</v>
      </c>
      <c r="AY13" s="142">
        <v>58</v>
      </c>
      <c r="AZ13" s="386">
        <v>22</v>
      </c>
      <c r="BA13" s="394">
        <f t="shared" si="22"/>
        <v>166</v>
      </c>
      <c r="BB13" s="142">
        <v>164</v>
      </c>
      <c r="BC13" s="143">
        <v>2</v>
      </c>
      <c r="BD13" s="391">
        <f t="shared" si="23"/>
        <v>175</v>
      </c>
      <c r="BE13" s="142">
        <v>164</v>
      </c>
      <c r="BF13" s="386">
        <v>11</v>
      </c>
      <c r="BG13" s="394">
        <f t="shared" si="24"/>
        <v>208</v>
      </c>
      <c r="BH13" s="142">
        <v>181</v>
      </c>
      <c r="BI13" s="143">
        <v>27</v>
      </c>
      <c r="BJ13" s="391">
        <f t="shared" si="29"/>
        <v>58</v>
      </c>
      <c r="BK13" s="142">
        <v>53</v>
      </c>
      <c r="BL13" s="386">
        <v>5</v>
      </c>
      <c r="BM13" s="394">
        <f t="shared" si="26"/>
        <v>22</v>
      </c>
      <c r="BN13" s="142">
        <v>20</v>
      </c>
      <c r="BO13" s="143">
        <v>2</v>
      </c>
      <c r="BP13" s="391">
        <f t="shared" si="27"/>
        <v>8</v>
      </c>
      <c r="BQ13" s="142">
        <v>7</v>
      </c>
      <c r="BR13" s="386">
        <v>1</v>
      </c>
      <c r="BS13" s="394">
        <f t="shared" si="28"/>
        <v>0</v>
      </c>
      <c r="BT13" s="142">
        <v>0</v>
      </c>
      <c r="BU13" s="143">
        <v>0</v>
      </c>
    </row>
    <row r="14" spans="1:73" ht="15" customHeight="1">
      <c r="A14" s="367" t="s">
        <v>120</v>
      </c>
      <c r="B14" s="381">
        <f t="shared" si="3"/>
        <v>3476</v>
      </c>
      <c r="C14" s="142">
        <f t="shared" si="4"/>
        <v>3215</v>
      </c>
      <c r="D14" s="386">
        <f t="shared" si="5"/>
        <v>261</v>
      </c>
      <c r="E14" s="394">
        <f t="shared" si="6"/>
        <v>544</v>
      </c>
      <c r="F14" s="142">
        <v>499</v>
      </c>
      <c r="G14" s="143">
        <v>45</v>
      </c>
      <c r="H14" s="391">
        <f t="shared" si="7"/>
        <v>432</v>
      </c>
      <c r="I14" s="142">
        <v>415</v>
      </c>
      <c r="J14" s="386">
        <v>17</v>
      </c>
      <c r="K14" s="394">
        <f t="shared" si="8"/>
        <v>130</v>
      </c>
      <c r="L14" s="142">
        <v>126</v>
      </c>
      <c r="M14" s="143">
        <v>4</v>
      </c>
      <c r="N14" s="391">
        <f t="shared" si="9"/>
        <v>21</v>
      </c>
      <c r="O14" s="142">
        <v>19</v>
      </c>
      <c r="P14" s="386">
        <v>2</v>
      </c>
      <c r="Q14" s="394">
        <f t="shared" si="10"/>
        <v>302</v>
      </c>
      <c r="R14" s="142">
        <v>251</v>
      </c>
      <c r="S14" s="143">
        <v>51</v>
      </c>
      <c r="T14" s="391">
        <f t="shared" si="11"/>
        <v>7</v>
      </c>
      <c r="U14" s="142">
        <v>6</v>
      </c>
      <c r="V14" s="386">
        <v>1</v>
      </c>
      <c r="W14" s="394">
        <f t="shared" si="12"/>
        <v>164</v>
      </c>
      <c r="X14" s="142">
        <v>155</v>
      </c>
      <c r="Y14" s="143">
        <v>9</v>
      </c>
      <c r="Z14" s="391">
        <f t="shared" si="13"/>
        <v>42</v>
      </c>
      <c r="AA14" s="142">
        <v>30</v>
      </c>
      <c r="AB14" s="386">
        <v>12</v>
      </c>
      <c r="AC14" s="394">
        <f t="shared" si="14"/>
        <v>0</v>
      </c>
      <c r="AD14" s="142">
        <v>0</v>
      </c>
      <c r="AE14" s="143">
        <v>0</v>
      </c>
      <c r="AF14" s="391">
        <f t="shared" si="15"/>
        <v>332</v>
      </c>
      <c r="AG14" s="142">
        <v>286</v>
      </c>
      <c r="AH14" s="386">
        <v>46</v>
      </c>
      <c r="AI14" s="394">
        <f t="shared" si="16"/>
        <v>30</v>
      </c>
      <c r="AJ14" s="142">
        <v>30</v>
      </c>
      <c r="AK14" s="143">
        <v>0</v>
      </c>
      <c r="AL14" s="391">
        <f t="shared" si="17"/>
        <v>12</v>
      </c>
      <c r="AM14" s="142">
        <v>10</v>
      </c>
      <c r="AN14" s="386">
        <v>2</v>
      </c>
      <c r="AO14" s="394">
        <f t="shared" si="18"/>
        <v>3</v>
      </c>
      <c r="AP14" s="142">
        <v>3</v>
      </c>
      <c r="AQ14" s="143">
        <v>0</v>
      </c>
      <c r="AR14" s="391">
        <f t="shared" si="19"/>
        <v>1</v>
      </c>
      <c r="AS14" s="142">
        <v>1</v>
      </c>
      <c r="AT14" s="386">
        <v>0</v>
      </c>
      <c r="AU14" s="394">
        <f t="shared" si="20"/>
        <v>189</v>
      </c>
      <c r="AV14" s="142">
        <v>188</v>
      </c>
      <c r="AW14" s="143">
        <v>1</v>
      </c>
      <c r="AX14" s="391">
        <f t="shared" si="21"/>
        <v>1</v>
      </c>
      <c r="AY14" s="142">
        <v>1</v>
      </c>
      <c r="AZ14" s="386">
        <v>0</v>
      </c>
      <c r="BA14" s="394">
        <f t="shared" si="22"/>
        <v>235</v>
      </c>
      <c r="BB14" s="142">
        <v>218</v>
      </c>
      <c r="BC14" s="143">
        <v>17</v>
      </c>
      <c r="BD14" s="391">
        <f t="shared" si="23"/>
        <v>127</v>
      </c>
      <c r="BE14" s="142">
        <v>118</v>
      </c>
      <c r="BF14" s="386">
        <v>9</v>
      </c>
      <c r="BG14" s="394">
        <f t="shared" si="24"/>
        <v>354</v>
      </c>
      <c r="BH14" s="142">
        <v>313</v>
      </c>
      <c r="BI14" s="143">
        <v>41</v>
      </c>
      <c r="BJ14" s="391">
        <f t="shared" si="29"/>
        <v>10</v>
      </c>
      <c r="BK14" s="142">
        <v>9</v>
      </c>
      <c r="BL14" s="386">
        <v>1</v>
      </c>
      <c r="BM14" s="394">
        <f t="shared" si="26"/>
        <v>1</v>
      </c>
      <c r="BN14" s="142">
        <v>0</v>
      </c>
      <c r="BO14" s="143">
        <v>1</v>
      </c>
      <c r="BP14" s="391">
        <f t="shared" si="27"/>
        <v>490</v>
      </c>
      <c r="BQ14" s="142">
        <v>488</v>
      </c>
      <c r="BR14" s="386">
        <v>2</v>
      </c>
      <c r="BS14" s="394">
        <f t="shared" si="28"/>
        <v>49</v>
      </c>
      <c r="BT14" s="142">
        <v>49</v>
      </c>
      <c r="BU14" s="143">
        <v>0</v>
      </c>
    </row>
    <row r="15" spans="1:73" ht="15" customHeight="1">
      <c r="A15" s="367" t="s">
        <v>732</v>
      </c>
      <c r="B15" s="381">
        <f t="shared" si="3"/>
        <v>1419</v>
      </c>
      <c r="C15" s="142">
        <f t="shared" si="4"/>
        <v>833</v>
      </c>
      <c r="D15" s="386">
        <f t="shared" si="5"/>
        <v>586</v>
      </c>
      <c r="E15" s="394">
        <f t="shared" si="6"/>
        <v>181</v>
      </c>
      <c r="F15" s="142">
        <v>88</v>
      </c>
      <c r="G15" s="143">
        <v>93</v>
      </c>
      <c r="H15" s="391">
        <f t="shared" si="7"/>
        <v>155</v>
      </c>
      <c r="I15" s="142">
        <v>98</v>
      </c>
      <c r="J15" s="386">
        <v>57</v>
      </c>
      <c r="K15" s="394">
        <f t="shared" si="8"/>
        <v>60</v>
      </c>
      <c r="L15" s="142">
        <v>29</v>
      </c>
      <c r="M15" s="143">
        <v>31</v>
      </c>
      <c r="N15" s="391">
        <f t="shared" si="9"/>
        <v>48</v>
      </c>
      <c r="O15" s="142">
        <v>27</v>
      </c>
      <c r="P15" s="386">
        <v>21</v>
      </c>
      <c r="Q15" s="394">
        <f t="shared" si="10"/>
        <v>167</v>
      </c>
      <c r="R15" s="142">
        <v>82</v>
      </c>
      <c r="S15" s="143">
        <v>85</v>
      </c>
      <c r="T15" s="391">
        <f t="shared" si="11"/>
        <v>51</v>
      </c>
      <c r="U15" s="142">
        <v>25</v>
      </c>
      <c r="V15" s="386">
        <v>26</v>
      </c>
      <c r="W15" s="394">
        <f t="shared" si="12"/>
        <v>82</v>
      </c>
      <c r="X15" s="142">
        <v>51</v>
      </c>
      <c r="Y15" s="143">
        <v>31</v>
      </c>
      <c r="Z15" s="391">
        <f t="shared" si="13"/>
        <v>31</v>
      </c>
      <c r="AA15" s="142">
        <v>8</v>
      </c>
      <c r="AB15" s="386">
        <v>23</v>
      </c>
      <c r="AC15" s="394">
        <f t="shared" si="14"/>
        <v>59</v>
      </c>
      <c r="AD15" s="142">
        <v>38</v>
      </c>
      <c r="AE15" s="143">
        <v>21</v>
      </c>
      <c r="AF15" s="391">
        <f t="shared" si="15"/>
        <v>138</v>
      </c>
      <c r="AG15" s="142">
        <v>89</v>
      </c>
      <c r="AH15" s="386">
        <v>49</v>
      </c>
      <c r="AI15" s="394">
        <f t="shared" si="16"/>
        <v>7</v>
      </c>
      <c r="AJ15" s="142">
        <v>4</v>
      </c>
      <c r="AK15" s="143">
        <v>3</v>
      </c>
      <c r="AL15" s="391">
        <f t="shared" si="17"/>
        <v>17</v>
      </c>
      <c r="AM15" s="142">
        <v>12</v>
      </c>
      <c r="AN15" s="386">
        <v>5</v>
      </c>
      <c r="AO15" s="394">
        <f t="shared" si="18"/>
        <v>3</v>
      </c>
      <c r="AP15" s="142">
        <v>2</v>
      </c>
      <c r="AQ15" s="143">
        <v>1</v>
      </c>
      <c r="AR15" s="391">
        <f t="shared" si="19"/>
        <v>4</v>
      </c>
      <c r="AS15" s="142">
        <v>0</v>
      </c>
      <c r="AT15" s="386">
        <v>4</v>
      </c>
      <c r="AU15" s="394">
        <f t="shared" si="20"/>
        <v>69</v>
      </c>
      <c r="AV15" s="142">
        <v>62</v>
      </c>
      <c r="AW15" s="143">
        <v>7</v>
      </c>
      <c r="AX15" s="391">
        <f t="shared" si="21"/>
        <v>4</v>
      </c>
      <c r="AY15" s="142">
        <v>0</v>
      </c>
      <c r="AZ15" s="386">
        <v>4</v>
      </c>
      <c r="BA15" s="394">
        <f t="shared" si="22"/>
        <v>67</v>
      </c>
      <c r="BB15" s="142">
        <v>54</v>
      </c>
      <c r="BC15" s="143">
        <v>13</v>
      </c>
      <c r="BD15" s="391">
        <f t="shared" si="23"/>
        <v>70</v>
      </c>
      <c r="BE15" s="142">
        <v>43</v>
      </c>
      <c r="BF15" s="386">
        <v>27</v>
      </c>
      <c r="BG15" s="394">
        <f t="shared" si="24"/>
        <v>128</v>
      </c>
      <c r="BH15" s="142">
        <v>74</v>
      </c>
      <c r="BI15" s="143">
        <v>54</v>
      </c>
      <c r="BJ15" s="391">
        <f t="shared" si="29"/>
        <v>18</v>
      </c>
      <c r="BK15" s="142">
        <v>4</v>
      </c>
      <c r="BL15" s="386">
        <v>14</v>
      </c>
      <c r="BM15" s="394">
        <f t="shared" si="26"/>
        <v>19</v>
      </c>
      <c r="BN15" s="142">
        <v>4</v>
      </c>
      <c r="BO15" s="143">
        <v>15</v>
      </c>
      <c r="BP15" s="391">
        <f t="shared" si="27"/>
        <v>24</v>
      </c>
      <c r="BQ15" s="142">
        <v>23</v>
      </c>
      <c r="BR15" s="386">
        <v>1</v>
      </c>
      <c r="BS15" s="394">
        <f t="shared" si="28"/>
        <v>17</v>
      </c>
      <c r="BT15" s="142">
        <v>16</v>
      </c>
      <c r="BU15" s="143">
        <v>1</v>
      </c>
    </row>
    <row r="16" spans="1:73" ht="15" customHeight="1">
      <c r="A16" s="367" t="s">
        <v>4952</v>
      </c>
      <c r="B16" s="381">
        <f t="shared" si="3"/>
        <v>915</v>
      </c>
      <c r="C16" s="142">
        <f t="shared" si="4"/>
        <v>578</v>
      </c>
      <c r="D16" s="386">
        <f t="shared" si="5"/>
        <v>337</v>
      </c>
      <c r="E16" s="394">
        <f t="shared" si="6"/>
        <v>176</v>
      </c>
      <c r="F16" s="142">
        <v>91</v>
      </c>
      <c r="G16" s="143">
        <v>85</v>
      </c>
      <c r="H16" s="391">
        <f t="shared" si="7"/>
        <v>33</v>
      </c>
      <c r="I16" s="142">
        <v>23</v>
      </c>
      <c r="J16" s="386">
        <v>10</v>
      </c>
      <c r="K16" s="394">
        <f t="shared" si="8"/>
        <v>26</v>
      </c>
      <c r="L16" s="142">
        <v>15</v>
      </c>
      <c r="M16" s="143">
        <v>11</v>
      </c>
      <c r="N16" s="391">
        <f t="shared" si="9"/>
        <v>39</v>
      </c>
      <c r="O16" s="142">
        <v>21</v>
      </c>
      <c r="P16" s="386">
        <v>18</v>
      </c>
      <c r="Q16" s="394">
        <f t="shared" si="10"/>
        <v>55</v>
      </c>
      <c r="R16" s="142">
        <v>32</v>
      </c>
      <c r="S16" s="143">
        <v>23</v>
      </c>
      <c r="T16" s="391">
        <f t="shared" si="11"/>
        <v>11</v>
      </c>
      <c r="U16" s="142">
        <v>4</v>
      </c>
      <c r="V16" s="386">
        <v>7</v>
      </c>
      <c r="W16" s="394">
        <f t="shared" si="12"/>
        <v>15</v>
      </c>
      <c r="X16" s="142">
        <v>10</v>
      </c>
      <c r="Y16" s="143">
        <v>5</v>
      </c>
      <c r="Z16" s="391">
        <f t="shared" si="13"/>
        <v>17</v>
      </c>
      <c r="AA16" s="142">
        <v>8</v>
      </c>
      <c r="AB16" s="386">
        <v>9</v>
      </c>
      <c r="AC16" s="394">
        <f t="shared" si="14"/>
        <v>11</v>
      </c>
      <c r="AD16" s="142">
        <v>5</v>
      </c>
      <c r="AE16" s="143">
        <v>6</v>
      </c>
      <c r="AF16" s="391">
        <f t="shared" si="15"/>
        <v>92</v>
      </c>
      <c r="AG16" s="142">
        <v>67</v>
      </c>
      <c r="AH16" s="386">
        <v>25</v>
      </c>
      <c r="AI16" s="394">
        <f t="shared" si="16"/>
        <v>2</v>
      </c>
      <c r="AJ16" s="142">
        <v>2</v>
      </c>
      <c r="AK16" s="143">
        <v>0</v>
      </c>
      <c r="AL16" s="391">
        <f t="shared" si="17"/>
        <v>4</v>
      </c>
      <c r="AM16" s="142">
        <v>1</v>
      </c>
      <c r="AN16" s="386">
        <v>3</v>
      </c>
      <c r="AO16" s="394">
        <f t="shared" si="18"/>
        <v>1</v>
      </c>
      <c r="AP16" s="142">
        <v>1</v>
      </c>
      <c r="AQ16" s="143">
        <v>0</v>
      </c>
      <c r="AR16" s="391">
        <f t="shared" si="19"/>
        <v>0</v>
      </c>
      <c r="AS16" s="142">
        <v>0</v>
      </c>
      <c r="AT16" s="386">
        <v>0</v>
      </c>
      <c r="AU16" s="394">
        <f t="shared" si="20"/>
        <v>3</v>
      </c>
      <c r="AV16" s="142">
        <v>2</v>
      </c>
      <c r="AW16" s="143">
        <v>1</v>
      </c>
      <c r="AX16" s="391">
        <f t="shared" si="21"/>
        <v>6</v>
      </c>
      <c r="AY16" s="142">
        <v>0</v>
      </c>
      <c r="AZ16" s="386">
        <v>6</v>
      </c>
      <c r="BA16" s="394">
        <f t="shared" si="22"/>
        <v>0</v>
      </c>
      <c r="BB16" s="142">
        <v>0</v>
      </c>
      <c r="BC16" s="143">
        <v>0</v>
      </c>
      <c r="BD16" s="391">
        <f t="shared" si="23"/>
        <v>5</v>
      </c>
      <c r="BE16" s="142">
        <v>3</v>
      </c>
      <c r="BF16" s="386">
        <v>2</v>
      </c>
      <c r="BG16" s="394">
        <f t="shared" si="24"/>
        <v>398</v>
      </c>
      <c r="BH16" s="142">
        <v>280</v>
      </c>
      <c r="BI16" s="143">
        <v>118</v>
      </c>
      <c r="BJ16" s="391">
        <f t="shared" si="29"/>
        <v>9</v>
      </c>
      <c r="BK16" s="142">
        <v>5</v>
      </c>
      <c r="BL16" s="386">
        <v>4</v>
      </c>
      <c r="BM16" s="394">
        <f t="shared" si="26"/>
        <v>1</v>
      </c>
      <c r="BN16" s="142">
        <v>1</v>
      </c>
      <c r="BO16" s="143">
        <v>0</v>
      </c>
      <c r="BP16" s="391">
        <f t="shared" si="27"/>
        <v>11</v>
      </c>
      <c r="BQ16" s="142">
        <v>7</v>
      </c>
      <c r="BR16" s="386">
        <v>4</v>
      </c>
      <c r="BS16" s="394">
        <f t="shared" si="28"/>
        <v>0</v>
      </c>
      <c r="BT16" s="142">
        <v>0</v>
      </c>
      <c r="BU16" s="143">
        <v>0</v>
      </c>
    </row>
    <row r="17" spans="1:73" ht="15" customHeight="1">
      <c r="A17" s="367" t="s">
        <v>4925</v>
      </c>
      <c r="B17" s="381">
        <f t="shared" si="3"/>
        <v>1084</v>
      </c>
      <c r="C17" s="142">
        <f t="shared" si="4"/>
        <v>1032</v>
      </c>
      <c r="D17" s="386">
        <f t="shared" si="5"/>
        <v>52</v>
      </c>
      <c r="E17" s="394">
        <f t="shared" si="6"/>
        <v>64</v>
      </c>
      <c r="F17" s="142">
        <v>63</v>
      </c>
      <c r="G17" s="143">
        <v>1</v>
      </c>
      <c r="H17" s="391">
        <f t="shared" si="7"/>
        <v>159</v>
      </c>
      <c r="I17" s="142">
        <v>156</v>
      </c>
      <c r="J17" s="386">
        <v>3</v>
      </c>
      <c r="K17" s="394">
        <f t="shared" si="8"/>
        <v>44</v>
      </c>
      <c r="L17" s="142">
        <v>22</v>
      </c>
      <c r="M17" s="143">
        <v>22</v>
      </c>
      <c r="N17" s="391">
        <f t="shared" si="9"/>
        <v>31</v>
      </c>
      <c r="O17" s="142">
        <v>31</v>
      </c>
      <c r="P17" s="386">
        <v>0</v>
      </c>
      <c r="Q17" s="394">
        <f t="shared" si="10"/>
        <v>101</v>
      </c>
      <c r="R17" s="142">
        <v>94</v>
      </c>
      <c r="S17" s="143">
        <v>7</v>
      </c>
      <c r="T17" s="391">
        <f t="shared" si="11"/>
        <v>25</v>
      </c>
      <c r="U17" s="142">
        <v>25</v>
      </c>
      <c r="V17" s="386">
        <v>0</v>
      </c>
      <c r="W17" s="394">
        <f t="shared" si="12"/>
        <v>74</v>
      </c>
      <c r="X17" s="142">
        <v>74</v>
      </c>
      <c r="Y17" s="143">
        <v>0</v>
      </c>
      <c r="Z17" s="391">
        <f t="shared" si="13"/>
        <v>12</v>
      </c>
      <c r="AA17" s="142">
        <v>12</v>
      </c>
      <c r="AB17" s="386">
        <v>0</v>
      </c>
      <c r="AC17" s="394">
        <f t="shared" si="14"/>
        <v>22</v>
      </c>
      <c r="AD17" s="142">
        <v>22</v>
      </c>
      <c r="AE17" s="143">
        <v>0</v>
      </c>
      <c r="AF17" s="391">
        <f t="shared" si="15"/>
        <v>129</v>
      </c>
      <c r="AG17" s="142">
        <v>121</v>
      </c>
      <c r="AH17" s="386">
        <v>8</v>
      </c>
      <c r="AI17" s="394">
        <f t="shared" si="16"/>
        <v>18</v>
      </c>
      <c r="AJ17" s="142">
        <v>18</v>
      </c>
      <c r="AK17" s="143">
        <v>0</v>
      </c>
      <c r="AL17" s="391">
        <f t="shared" si="17"/>
        <v>17</v>
      </c>
      <c r="AM17" s="142">
        <v>16</v>
      </c>
      <c r="AN17" s="386">
        <v>1</v>
      </c>
      <c r="AO17" s="394">
        <f t="shared" si="18"/>
        <v>1</v>
      </c>
      <c r="AP17" s="142">
        <v>1</v>
      </c>
      <c r="AQ17" s="143">
        <v>0</v>
      </c>
      <c r="AR17" s="391">
        <f t="shared" si="19"/>
        <v>2</v>
      </c>
      <c r="AS17" s="142">
        <v>2</v>
      </c>
      <c r="AT17" s="386">
        <v>0</v>
      </c>
      <c r="AU17" s="394">
        <f t="shared" si="20"/>
        <v>13</v>
      </c>
      <c r="AV17" s="142">
        <v>13</v>
      </c>
      <c r="AW17" s="143">
        <v>0</v>
      </c>
      <c r="AX17" s="391">
        <f t="shared" si="21"/>
        <v>14</v>
      </c>
      <c r="AY17" s="142">
        <v>14</v>
      </c>
      <c r="AZ17" s="386">
        <v>0</v>
      </c>
      <c r="BA17" s="394">
        <f t="shared" si="22"/>
        <v>66</v>
      </c>
      <c r="BB17" s="142">
        <v>65</v>
      </c>
      <c r="BC17" s="143">
        <v>1</v>
      </c>
      <c r="BD17" s="391">
        <f t="shared" si="23"/>
        <v>71</v>
      </c>
      <c r="BE17" s="142">
        <v>71</v>
      </c>
      <c r="BF17" s="386">
        <v>0</v>
      </c>
      <c r="BG17" s="394">
        <f t="shared" si="24"/>
        <v>192</v>
      </c>
      <c r="BH17" s="142">
        <v>184</v>
      </c>
      <c r="BI17" s="143">
        <v>8</v>
      </c>
      <c r="BJ17" s="391">
        <f t="shared" si="29"/>
        <v>1</v>
      </c>
      <c r="BK17" s="142">
        <v>1</v>
      </c>
      <c r="BL17" s="386">
        <v>0</v>
      </c>
      <c r="BM17" s="394">
        <f t="shared" si="26"/>
        <v>11</v>
      </c>
      <c r="BN17" s="142">
        <v>10</v>
      </c>
      <c r="BO17" s="143">
        <v>1</v>
      </c>
      <c r="BP17" s="391">
        <f t="shared" si="27"/>
        <v>8</v>
      </c>
      <c r="BQ17" s="142">
        <v>8</v>
      </c>
      <c r="BR17" s="386">
        <v>0</v>
      </c>
      <c r="BS17" s="394">
        <f t="shared" si="28"/>
        <v>9</v>
      </c>
      <c r="BT17" s="142">
        <v>9</v>
      </c>
      <c r="BU17" s="143">
        <v>0</v>
      </c>
    </row>
    <row r="18" spans="1:73" ht="15" customHeight="1">
      <c r="A18" s="367" t="s">
        <v>4953</v>
      </c>
      <c r="B18" s="381">
        <f t="shared" si="3"/>
        <v>735</v>
      </c>
      <c r="C18" s="142">
        <f t="shared" si="4"/>
        <v>134</v>
      </c>
      <c r="D18" s="386">
        <f t="shared" si="5"/>
        <v>601</v>
      </c>
      <c r="E18" s="394">
        <f t="shared" si="6"/>
        <v>117</v>
      </c>
      <c r="F18" s="142">
        <v>28</v>
      </c>
      <c r="G18" s="143">
        <v>89</v>
      </c>
      <c r="H18" s="391">
        <f t="shared" si="7"/>
        <v>63</v>
      </c>
      <c r="I18" s="142">
        <v>4</v>
      </c>
      <c r="J18" s="386">
        <v>59</v>
      </c>
      <c r="K18" s="394">
        <f t="shared" si="8"/>
        <v>27</v>
      </c>
      <c r="L18" s="142">
        <v>2</v>
      </c>
      <c r="M18" s="143">
        <v>25</v>
      </c>
      <c r="N18" s="391">
        <f t="shared" si="9"/>
        <v>35</v>
      </c>
      <c r="O18" s="142">
        <v>1</v>
      </c>
      <c r="P18" s="386">
        <v>34</v>
      </c>
      <c r="Q18" s="394">
        <f t="shared" si="10"/>
        <v>149</v>
      </c>
      <c r="R18" s="142">
        <v>64</v>
      </c>
      <c r="S18" s="143">
        <v>85</v>
      </c>
      <c r="T18" s="391">
        <f t="shared" si="11"/>
        <v>16</v>
      </c>
      <c r="U18" s="142">
        <v>1</v>
      </c>
      <c r="V18" s="386">
        <v>15</v>
      </c>
      <c r="W18" s="394">
        <f t="shared" si="12"/>
        <v>26</v>
      </c>
      <c r="X18" s="142">
        <v>4</v>
      </c>
      <c r="Y18" s="143">
        <v>22</v>
      </c>
      <c r="Z18" s="391">
        <f t="shared" si="13"/>
        <v>18</v>
      </c>
      <c r="AA18" s="142">
        <v>2</v>
      </c>
      <c r="AB18" s="386">
        <v>16</v>
      </c>
      <c r="AC18" s="394">
        <f t="shared" si="14"/>
        <v>11</v>
      </c>
      <c r="AD18" s="142">
        <v>2</v>
      </c>
      <c r="AE18" s="143">
        <v>9</v>
      </c>
      <c r="AF18" s="391">
        <f t="shared" si="15"/>
        <v>130</v>
      </c>
      <c r="AG18" s="142">
        <v>16</v>
      </c>
      <c r="AH18" s="386">
        <v>114</v>
      </c>
      <c r="AI18" s="394">
        <f t="shared" si="16"/>
        <v>2</v>
      </c>
      <c r="AJ18" s="142">
        <v>1</v>
      </c>
      <c r="AK18" s="143">
        <v>1</v>
      </c>
      <c r="AL18" s="391">
        <f t="shared" si="17"/>
        <v>7</v>
      </c>
      <c r="AM18" s="142">
        <v>1</v>
      </c>
      <c r="AN18" s="386">
        <v>6</v>
      </c>
      <c r="AO18" s="394">
        <f t="shared" si="18"/>
        <v>9</v>
      </c>
      <c r="AP18" s="142">
        <v>1</v>
      </c>
      <c r="AQ18" s="143">
        <v>8</v>
      </c>
      <c r="AR18" s="391">
        <f t="shared" si="19"/>
        <v>10</v>
      </c>
      <c r="AS18" s="142">
        <v>0</v>
      </c>
      <c r="AT18" s="386">
        <v>10</v>
      </c>
      <c r="AU18" s="394">
        <f t="shared" si="20"/>
        <v>13</v>
      </c>
      <c r="AV18" s="142">
        <v>1</v>
      </c>
      <c r="AW18" s="143">
        <v>12</v>
      </c>
      <c r="AX18" s="391">
        <f t="shared" si="21"/>
        <v>9</v>
      </c>
      <c r="AY18" s="142">
        <v>1</v>
      </c>
      <c r="AZ18" s="386">
        <v>8</v>
      </c>
      <c r="BA18" s="394">
        <f t="shared" si="22"/>
        <v>9</v>
      </c>
      <c r="BB18" s="142">
        <v>2</v>
      </c>
      <c r="BC18" s="143">
        <v>7</v>
      </c>
      <c r="BD18" s="391">
        <f t="shared" si="23"/>
        <v>16</v>
      </c>
      <c r="BE18" s="142">
        <v>1</v>
      </c>
      <c r="BF18" s="386">
        <v>15</v>
      </c>
      <c r="BG18" s="394">
        <f t="shared" si="24"/>
        <v>14</v>
      </c>
      <c r="BH18" s="142">
        <v>1</v>
      </c>
      <c r="BI18" s="143">
        <v>13</v>
      </c>
      <c r="BJ18" s="391">
        <f t="shared" si="29"/>
        <v>20</v>
      </c>
      <c r="BK18" s="142">
        <v>1</v>
      </c>
      <c r="BL18" s="386">
        <v>19</v>
      </c>
      <c r="BM18" s="394">
        <f t="shared" si="26"/>
        <v>21</v>
      </c>
      <c r="BN18" s="142">
        <v>0</v>
      </c>
      <c r="BO18" s="143">
        <v>21</v>
      </c>
      <c r="BP18" s="391">
        <f t="shared" si="27"/>
        <v>10</v>
      </c>
      <c r="BQ18" s="142">
        <v>0</v>
      </c>
      <c r="BR18" s="386">
        <v>10</v>
      </c>
      <c r="BS18" s="394">
        <f t="shared" si="28"/>
        <v>3</v>
      </c>
      <c r="BT18" s="142">
        <v>0</v>
      </c>
      <c r="BU18" s="143">
        <v>3</v>
      </c>
    </row>
    <row r="19" spans="1:73" ht="15" customHeight="1">
      <c r="A19" s="367" t="s">
        <v>4954</v>
      </c>
      <c r="B19" s="381">
        <f t="shared" si="3"/>
        <v>891</v>
      </c>
      <c r="C19" s="142">
        <f t="shared" si="4"/>
        <v>410</v>
      </c>
      <c r="D19" s="386">
        <f t="shared" si="5"/>
        <v>481</v>
      </c>
      <c r="E19" s="394">
        <f t="shared" si="6"/>
        <v>91</v>
      </c>
      <c r="F19" s="142">
        <v>45</v>
      </c>
      <c r="G19" s="143">
        <v>46</v>
      </c>
      <c r="H19" s="391">
        <f t="shared" si="7"/>
        <v>62</v>
      </c>
      <c r="I19" s="142">
        <v>29</v>
      </c>
      <c r="J19" s="386">
        <v>33</v>
      </c>
      <c r="K19" s="394">
        <f t="shared" si="8"/>
        <v>200</v>
      </c>
      <c r="L19" s="142">
        <v>83</v>
      </c>
      <c r="M19" s="143">
        <v>117</v>
      </c>
      <c r="N19" s="391">
        <f t="shared" si="9"/>
        <v>32</v>
      </c>
      <c r="O19" s="142">
        <v>10</v>
      </c>
      <c r="P19" s="386">
        <v>22</v>
      </c>
      <c r="Q19" s="394">
        <f t="shared" si="10"/>
        <v>121</v>
      </c>
      <c r="R19" s="142">
        <v>66</v>
      </c>
      <c r="S19" s="143">
        <v>55</v>
      </c>
      <c r="T19" s="391">
        <f t="shared" si="11"/>
        <v>12</v>
      </c>
      <c r="U19" s="142">
        <v>5</v>
      </c>
      <c r="V19" s="386">
        <v>7</v>
      </c>
      <c r="W19" s="394">
        <f t="shared" si="12"/>
        <v>20</v>
      </c>
      <c r="X19" s="142">
        <v>14</v>
      </c>
      <c r="Y19" s="143">
        <v>6</v>
      </c>
      <c r="Z19" s="391">
        <f t="shared" si="13"/>
        <v>10</v>
      </c>
      <c r="AA19" s="142">
        <v>1</v>
      </c>
      <c r="AB19" s="386">
        <v>9</v>
      </c>
      <c r="AC19" s="394">
        <f t="shared" si="14"/>
        <v>4</v>
      </c>
      <c r="AD19" s="142">
        <v>1</v>
      </c>
      <c r="AE19" s="143">
        <v>3</v>
      </c>
      <c r="AF19" s="391">
        <f t="shared" si="15"/>
        <v>289</v>
      </c>
      <c r="AG19" s="142">
        <v>128</v>
      </c>
      <c r="AH19" s="386">
        <v>161</v>
      </c>
      <c r="AI19" s="394">
        <f t="shared" si="16"/>
        <v>2</v>
      </c>
      <c r="AJ19" s="142">
        <v>2</v>
      </c>
      <c r="AK19" s="143">
        <v>0</v>
      </c>
      <c r="AL19" s="391">
        <f t="shared" si="17"/>
        <v>1</v>
      </c>
      <c r="AM19" s="142">
        <v>1</v>
      </c>
      <c r="AN19" s="386">
        <v>0</v>
      </c>
      <c r="AO19" s="394">
        <f t="shared" si="18"/>
        <v>2</v>
      </c>
      <c r="AP19" s="142">
        <v>2</v>
      </c>
      <c r="AQ19" s="143">
        <v>0</v>
      </c>
      <c r="AR19" s="391">
        <f t="shared" si="19"/>
        <v>2</v>
      </c>
      <c r="AS19" s="142">
        <v>0</v>
      </c>
      <c r="AT19" s="386">
        <v>2</v>
      </c>
      <c r="AU19" s="394">
        <f t="shared" si="20"/>
        <v>5</v>
      </c>
      <c r="AV19" s="142">
        <v>4</v>
      </c>
      <c r="AW19" s="143">
        <v>1</v>
      </c>
      <c r="AX19" s="391">
        <f t="shared" si="21"/>
        <v>0</v>
      </c>
      <c r="AY19" s="142">
        <v>0</v>
      </c>
      <c r="AZ19" s="386">
        <v>0</v>
      </c>
      <c r="BA19" s="394">
        <f t="shared" si="22"/>
        <v>6</v>
      </c>
      <c r="BB19" s="142">
        <v>5</v>
      </c>
      <c r="BC19" s="143">
        <v>1</v>
      </c>
      <c r="BD19" s="391">
        <f t="shared" si="23"/>
        <v>5</v>
      </c>
      <c r="BE19" s="142">
        <v>2</v>
      </c>
      <c r="BF19" s="386">
        <v>3</v>
      </c>
      <c r="BG19" s="394">
        <f t="shared" si="24"/>
        <v>22</v>
      </c>
      <c r="BH19" s="142">
        <v>11</v>
      </c>
      <c r="BI19" s="143">
        <v>11</v>
      </c>
      <c r="BJ19" s="391">
        <f t="shared" si="29"/>
        <v>5</v>
      </c>
      <c r="BK19" s="142">
        <v>1</v>
      </c>
      <c r="BL19" s="386">
        <v>4</v>
      </c>
      <c r="BM19" s="394">
        <f t="shared" si="26"/>
        <v>0</v>
      </c>
      <c r="BN19" s="142">
        <v>0</v>
      </c>
      <c r="BO19" s="143">
        <v>0</v>
      </c>
      <c r="BP19" s="391">
        <f t="shared" si="27"/>
        <v>0</v>
      </c>
      <c r="BQ19" s="142">
        <v>0</v>
      </c>
      <c r="BR19" s="386">
        <v>0</v>
      </c>
      <c r="BS19" s="394">
        <f t="shared" si="28"/>
        <v>0</v>
      </c>
      <c r="BT19" s="142">
        <v>0</v>
      </c>
      <c r="BU19" s="143">
        <v>0</v>
      </c>
    </row>
    <row r="20" spans="1:73" ht="15" customHeight="1">
      <c r="A20" s="367" t="s">
        <v>733</v>
      </c>
      <c r="B20" s="381">
        <f t="shared" si="3"/>
        <v>1580</v>
      </c>
      <c r="C20" s="142">
        <f t="shared" si="4"/>
        <v>1504</v>
      </c>
      <c r="D20" s="386">
        <f t="shared" si="5"/>
        <v>76</v>
      </c>
      <c r="E20" s="394">
        <f t="shared" si="6"/>
        <v>103</v>
      </c>
      <c r="F20" s="142">
        <v>96</v>
      </c>
      <c r="G20" s="143">
        <v>7</v>
      </c>
      <c r="H20" s="391">
        <f t="shared" si="7"/>
        <v>368</v>
      </c>
      <c r="I20" s="142">
        <v>350</v>
      </c>
      <c r="J20" s="386">
        <v>18</v>
      </c>
      <c r="K20" s="394">
        <f t="shared" si="8"/>
        <v>62</v>
      </c>
      <c r="L20" s="142">
        <v>61</v>
      </c>
      <c r="M20" s="143">
        <v>1</v>
      </c>
      <c r="N20" s="391">
        <f t="shared" si="9"/>
        <v>9</v>
      </c>
      <c r="O20" s="142">
        <v>9</v>
      </c>
      <c r="P20" s="386">
        <v>0</v>
      </c>
      <c r="Q20" s="394">
        <f t="shared" si="10"/>
        <v>127</v>
      </c>
      <c r="R20" s="142">
        <v>120</v>
      </c>
      <c r="S20" s="143">
        <v>7</v>
      </c>
      <c r="T20" s="391">
        <f t="shared" si="11"/>
        <v>1</v>
      </c>
      <c r="U20" s="142">
        <v>1</v>
      </c>
      <c r="V20" s="386">
        <v>0</v>
      </c>
      <c r="W20" s="394">
        <f t="shared" si="12"/>
        <v>177</v>
      </c>
      <c r="X20" s="142">
        <v>173</v>
      </c>
      <c r="Y20" s="143">
        <v>4</v>
      </c>
      <c r="Z20" s="391">
        <f t="shared" si="13"/>
        <v>10</v>
      </c>
      <c r="AA20" s="142">
        <v>9</v>
      </c>
      <c r="AB20" s="386">
        <v>1</v>
      </c>
      <c r="AC20" s="394">
        <f t="shared" si="14"/>
        <v>2</v>
      </c>
      <c r="AD20" s="142">
        <v>2</v>
      </c>
      <c r="AE20" s="143">
        <v>0</v>
      </c>
      <c r="AF20" s="391">
        <f t="shared" si="15"/>
        <v>210</v>
      </c>
      <c r="AG20" s="142">
        <v>183</v>
      </c>
      <c r="AH20" s="386">
        <v>27</v>
      </c>
      <c r="AI20" s="394">
        <f t="shared" si="16"/>
        <v>96</v>
      </c>
      <c r="AJ20" s="142">
        <v>93</v>
      </c>
      <c r="AK20" s="143">
        <v>3</v>
      </c>
      <c r="AL20" s="391">
        <f t="shared" si="17"/>
        <v>16</v>
      </c>
      <c r="AM20" s="142">
        <v>16</v>
      </c>
      <c r="AN20" s="386">
        <v>0</v>
      </c>
      <c r="AO20" s="394">
        <f t="shared" si="18"/>
        <v>1</v>
      </c>
      <c r="AP20" s="142">
        <v>1</v>
      </c>
      <c r="AQ20" s="143">
        <v>0</v>
      </c>
      <c r="AR20" s="391">
        <f t="shared" si="19"/>
        <v>2</v>
      </c>
      <c r="AS20" s="142">
        <v>2</v>
      </c>
      <c r="AT20" s="386">
        <v>0</v>
      </c>
      <c r="AU20" s="394">
        <f t="shared" si="20"/>
        <v>14</v>
      </c>
      <c r="AV20" s="142">
        <v>14</v>
      </c>
      <c r="AW20" s="143">
        <v>0</v>
      </c>
      <c r="AX20" s="391">
        <f t="shared" si="21"/>
        <v>26</v>
      </c>
      <c r="AY20" s="142">
        <v>25</v>
      </c>
      <c r="AZ20" s="386">
        <v>1</v>
      </c>
      <c r="BA20" s="394">
        <f t="shared" si="22"/>
        <v>77</v>
      </c>
      <c r="BB20" s="142">
        <v>77</v>
      </c>
      <c r="BC20" s="143">
        <v>0</v>
      </c>
      <c r="BD20" s="391">
        <f t="shared" si="23"/>
        <v>103</v>
      </c>
      <c r="BE20" s="142">
        <v>99</v>
      </c>
      <c r="BF20" s="386">
        <v>4</v>
      </c>
      <c r="BG20" s="394">
        <f t="shared" si="24"/>
        <v>152</v>
      </c>
      <c r="BH20" s="142">
        <v>149</v>
      </c>
      <c r="BI20" s="143">
        <v>3</v>
      </c>
      <c r="BJ20" s="391">
        <f t="shared" si="29"/>
        <v>1</v>
      </c>
      <c r="BK20" s="142">
        <v>1</v>
      </c>
      <c r="BL20" s="386">
        <v>0</v>
      </c>
      <c r="BM20" s="394">
        <f t="shared" si="26"/>
        <v>0</v>
      </c>
      <c r="BN20" s="142">
        <v>0</v>
      </c>
      <c r="BO20" s="143">
        <v>0</v>
      </c>
      <c r="BP20" s="391">
        <f t="shared" si="27"/>
        <v>16</v>
      </c>
      <c r="BQ20" s="142">
        <v>16</v>
      </c>
      <c r="BR20" s="386">
        <v>0</v>
      </c>
      <c r="BS20" s="394">
        <f t="shared" si="28"/>
        <v>7</v>
      </c>
      <c r="BT20" s="142">
        <v>7</v>
      </c>
      <c r="BU20" s="143">
        <v>0</v>
      </c>
    </row>
    <row r="21" spans="1:73" ht="15" customHeight="1">
      <c r="A21" s="367" t="s">
        <v>734</v>
      </c>
      <c r="B21" s="381">
        <f t="shared" si="3"/>
        <v>351</v>
      </c>
      <c r="C21" s="142">
        <f t="shared" si="4"/>
        <v>167</v>
      </c>
      <c r="D21" s="386">
        <f t="shared" si="5"/>
        <v>184</v>
      </c>
      <c r="E21" s="394">
        <f t="shared" si="6"/>
        <v>83</v>
      </c>
      <c r="F21" s="142">
        <v>44</v>
      </c>
      <c r="G21" s="143">
        <v>39</v>
      </c>
      <c r="H21" s="391">
        <f t="shared" si="7"/>
        <v>44</v>
      </c>
      <c r="I21" s="142">
        <v>20</v>
      </c>
      <c r="J21" s="386">
        <v>24</v>
      </c>
      <c r="K21" s="394">
        <f t="shared" si="8"/>
        <v>31</v>
      </c>
      <c r="L21" s="142">
        <v>16</v>
      </c>
      <c r="M21" s="143">
        <v>15</v>
      </c>
      <c r="N21" s="391">
        <f t="shared" si="9"/>
        <v>26</v>
      </c>
      <c r="O21" s="142">
        <v>13</v>
      </c>
      <c r="P21" s="386">
        <v>13</v>
      </c>
      <c r="Q21" s="394">
        <f t="shared" si="10"/>
        <v>28</v>
      </c>
      <c r="R21" s="142">
        <v>9</v>
      </c>
      <c r="S21" s="143">
        <v>19</v>
      </c>
      <c r="T21" s="391">
        <f t="shared" si="11"/>
        <v>10</v>
      </c>
      <c r="U21" s="142">
        <v>5</v>
      </c>
      <c r="V21" s="386">
        <v>5</v>
      </c>
      <c r="W21" s="394">
        <f t="shared" si="12"/>
        <v>17</v>
      </c>
      <c r="X21" s="142">
        <v>9</v>
      </c>
      <c r="Y21" s="143">
        <v>8</v>
      </c>
      <c r="Z21" s="391">
        <f t="shared" si="13"/>
        <v>11</v>
      </c>
      <c r="AA21" s="142">
        <v>4</v>
      </c>
      <c r="AB21" s="386">
        <v>7</v>
      </c>
      <c r="AC21" s="394">
        <f t="shared" si="14"/>
        <v>9</v>
      </c>
      <c r="AD21" s="142">
        <v>4</v>
      </c>
      <c r="AE21" s="143">
        <v>5</v>
      </c>
      <c r="AF21" s="391">
        <f t="shared" si="15"/>
        <v>41</v>
      </c>
      <c r="AG21" s="142">
        <v>16</v>
      </c>
      <c r="AH21" s="386">
        <v>25</v>
      </c>
      <c r="AI21" s="394">
        <f t="shared" si="16"/>
        <v>3</v>
      </c>
      <c r="AJ21" s="142">
        <v>2</v>
      </c>
      <c r="AK21" s="143">
        <v>1</v>
      </c>
      <c r="AL21" s="391">
        <f t="shared" si="17"/>
        <v>4</v>
      </c>
      <c r="AM21" s="142">
        <v>1</v>
      </c>
      <c r="AN21" s="386">
        <v>3</v>
      </c>
      <c r="AO21" s="394">
        <f t="shared" si="18"/>
        <v>1</v>
      </c>
      <c r="AP21" s="142">
        <v>1</v>
      </c>
      <c r="AQ21" s="143">
        <v>0</v>
      </c>
      <c r="AR21" s="391">
        <f t="shared" si="19"/>
        <v>1</v>
      </c>
      <c r="AS21" s="142">
        <v>0</v>
      </c>
      <c r="AT21" s="386">
        <v>1</v>
      </c>
      <c r="AU21" s="394">
        <f t="shared" si="20"/>
        <v>5</v>
      </c>
      <c r="AV21" s="142">
        <v>2</v>
      </c>
      <c r="AW21" s="143">
        <v>3</v>
      </c>
      <c r="AX21" s="391">
        <f t="shared" si="21"/>
        <v>5</v>
      </c>
      <c r="AY21" s="142">
        <v>3</v>
      </c>
      <c r="AZ21" s="386">
        <v>2</v>
      </c>
      <c r="BA21" s="394">
        <f t="shared" si="22"/>
        <v>0</v>
      </c>
      <c r="BB21" s="142">
        <v>0</v>
      </c>
      <c r="BC21" s="143">
        <v>0</v>
      </c>
      <c r="BD21" s="391">
        <f t="shared" si="23"/>
        <v>8</v>
      </c>
      <c r="BE21" s="142">
        <v>5</v>
      </c>
      <c r="BF21" s="386">
        <v>3</v>
      </c>
      <c r="BG21" s="394">
        <f t="shared" si="24"/>
        <v>17</v>
      </c>
      <c r="BH21" s="142">
        <v>10</v>
      </c>
      <c r="BI21" s="143">
        <v>7</v>
      </c>
      <c r="BJ21" s="391">
        <f t="shared" si="29"/>
        <v>3</v>
      </c>
      <c r="BK21" s="142">
        <v>0</v>
      </c>
      <c r="BL21" s="386">
        <v>3</v>
      </c>
      <c r="BM21" s="394">
        <f t="shared" si="26"/>
        <v>3</v>
      </c>
      <c r="BN21" s="142">
        <v>2</v>
      </c>
      <c r="BO21" s="143">
        <v>1</v>
      </c>
      <c r="BP21" s="391">
        <f t="shared" si="27"/>
        <v>1</v>
      </c>
      <c r="BQ21" s="142">
        <v>1</v>
      </c>
      <c r="BR21" s="386">
        <v>0</v>
      </c>
      <c r="BS21" s="394">
        <f t="shared" si="28"/>
        <v>0</v>
      </c>
      <c r="BT21" s="142">
        <v>0</v>
      </c>
      <c r="BU21" s="143">
        <v>0</v>
      </c>
    </row>
    <row r="22" spans="1:73" ht="15" customHeight="1">
      <c r="A22" s="367" t="s">
        <v>117</v>
      </c>
      <c r="B22" s="381">
        <f t="shared" si="3"/>
        <v>1002</v>
      </c>
      <c r="C22" s="142">
        <f t="shared" si="4"/>
        <v>529</v>
      </c>
      <c r="D22" s="386">
        <f t="shared" si="5"/>
        <v>473</v>
      </c>
      <c r="E22" s="394">
        <f t="shared" si="6"/>
        <v>22</v>
      </c>
      <c r="F22" s="142">
        <v>10</v>
      </c>
      <c r="G22" s="143">
        <v>12</v>
      </c>
      <c r="H22" s="391">
        <f t="shared" si="7"/>
        <v>823</v>
      </c>
      <c r="I22" s="142">
        <v>431</v>
      </c>
      <c r="J22" s="386">
        <v>392</v>
      </c>
      <c r="K22" s="394">
        <f t="shared" si="8"/>
        <v>7</v>
      </c>
      <c r="L22" s="142">
        <v>5</v>
      </c>
      <c r="M22" s="143">
        <v>2</v>
      </c>
      <c r="N22" s="391">
        <f t="shared" si="9"/>
        <v>9</v>
      </c>
      <c r="O22" s="142">
        <v>3</v>
      </c>
      <c r="P22" s="386">
        <v>6</v>
      </c>
      <c r="Q22" s="394">
        <f t="shared" si="10"/>
        <v>31</v>
      </c>
      <c r="R22" s="142">
        <v>14</v>
      </c>
      <c r="S22" s="143">
        <v>17</v>
      </c>
      <c r="T22" s="391">
        <f t="shared" si="11"/>
        <v>10</v>
      </c>
      <c r="U22" s="142">
        <v>6</v>
      </c>
      <c r="V22" s="386">
        <v>4</v>
      </c>
      <c r="W22" s="394">
        <f t="shared" si="12"/>
        <v>34</v>
      </c>
      <c r="X22" s="142">
        <v>23</v>
      </c>
      <c r="Y22" s="143">
        <v>11</v>
      </c>
      <c r="Z22" s="391">
        <f t="shared" si="13"/>
        <v>2</v>
      </c>
      <c r="AA22" s="142">
        <v>1</v>
      </c>
      <c r="AB22" s="386">
        <v>1</v>
      </c>
      <c r="AC22" s="394">
        <f t="shared" si="14"/>
        <v>3</v>
      </c>
      <c r="AD22" s="142">
        <v>1</v>
      </c>
      <c r="AE22" s="143">
        <v>2</v>
      </c>
      <c r="AF22" s="391">
        <f t="shared" si="15"/>
        <v>34</v>
      </c>
      <c r="AG22" s="142">
        <v>19</v>
      </c>
      <c r="AH22" s="386">
        <v>15</v>
      </c>
      <c r="AI22" s="394">
        <f t="shared" si="16"/>
        <v>1</v>
      </c>
      <c r="AJ22" s="142">
        <v>0</v>
      </c>
      <c r="AK22" s="143">
        <v>1</v>
      </c>
      <c r="AL22" s="391">
        <f t="shared" si="17"/>
        <v>0</v>
      </c>
      <c r="AM22" s="142">
        <v>0</v>
      </c>
      <c r="AN22" s="386">
        <v>0</v>
      </c>
      <c r="AO22" s="394">
        <f t="shared" si="18"/>
        <v>0</v>
      </c>
      <c r="AP22" s="142">
        <v>0</v>
      </c>
      <c r="AQ22" s="143">
        <v>0</v>
      </c>
      <c r="AR22" s="391">
        <f t="shared" si="19"/>
        <v>0</v>
      </c>
      <c r="AS22" s="142">
        <v>0</v>
      </c>
      <c r="AT22" s="386">
        <v>0</v>
      </c>
      <c r="AU22" s="394">
        <f t="shared" si="20"/>
        <v>0</v>
      </c>
      <c r="AV22" s="142">
        <v>0</v>
      </c>
      <c r="AW22" s="143">
        <v>0</v>
      </c>
      <c r="AX22" s="391">
        <f t="shared" si="21"/>
        <v>0</v>
      </c>
      <c r="AY22" s="142">
        <v>0</v>
      </c>
      <c r="AZ22" s="386">
        <v>0</v>
      </c>
      <c r="BA22" s="394">
        <f t="shared" si="22"/>
        <v>3</v>
      </c>
      <c r="BB22" s="142">
        <v>1</v>
      </c>
      <c r="BC22" s="143">
        <v>2</v>
      </c>
      <c r="BD22" s="391">
        <f t="shared" si="23"/>
        <v>17</v>
      </c>
      <c r="BE22" s="142">
        <v>11</v>
      </c>
      <c r="BF22" s="386">
        <v>6</v>
      </c>
      <c r="BG22" s="394">
        <f t="shared" si="24"/>
        <v>3</v>
      </c>
      <c r="BH22" s="142">
        <v>3</v>
      </c>
      <c r="BI22" s="143">
        <v>0</v>
      </c>
      <c r="BJ22" s="391">
        <f t="shared" si="29"/>
        <v>0</v>
      </c>
      <c r="BK22" s="142">
        <v>0</v>
      </c>
      <c r="BL22" s="386">
        <v>0</v>
      </c>
      <c r="BM22" s="394">
        <f t="shared" si="26"/>
        <v>0</v>
      </c>
      <c r="BN22" s="142">
        <v>0</v>
      </c>
      <c r="BO22" s="143">
        <v>0</v>
      </c>
      <c r="BP22" s="391">
        <f t="shared" si="27"/>
        <v>3</v>
      </c>
      <c r="BQ22" s="142">
        <v>1</v>
      </c>
      <c r="BR22" s="386">
        <v>2</v>
      </c>
      <c r="BS22" s="394">
        <f t="shared" si="28"/>
        <v>0</v>
      </c>
      <c r="BT22" s="142">
        <v>0</v>
      </c>
      <c r="BU22" s="143">
        <v>0</v>
      </c>
    </row>
    <row r="23" spans="1:73" ht="15" customHeight="1">
      <c r="A23" s="367" t="s">
        <v>118</v>
      </c>
      <c r="B23" s="381">
        <f t="shared" si="3"/>
        <v>603</v>
      </c>
      <c r="C23" s="142">
        <f t="shared" si="4"/>
        <v>511</v>
      </c>
      <c r="D23" s="386">
        <f t="shared" si="5"/>
        <v>92</v>
      </c>
      <c r="E23" s="394">
        <f t="shared" si="6"/>
        <v>23</v>
      </c>
      <c r="F23" s="142">
        <v>17</v>
      </c>
      <c r="G23" s="143">
        <v>6</v>
      </c>
      <c r="H23" s="391">
        <f t="shared" si="7"/>
        <v>148</v>
      </c>
      <c r="I23" s="142">
        <v>123</v>
      </c>
      <c r="J23" s="386">
        <v>25</v>
      </c>
      <c r="K23" s="394">
        <f t="shared" si="8"/>
        <v>40</v>
      </c>
      <c r="L23" s="142">
        <v>36</v>
      </c>
      <c r="M23" s="143">
        <v>4</v>
      </c>
      <c r="N23" s="391">
        <f t="shared" si="9"/>
        <v>18</v>
      </c>
      <c r="O23" s="142">
        <v>15</v>
      </c>
      <c r="P23" s="386">
        <v>3</v>
      </c>
      <c r="Q23" s="394">
        <f t="shared" si="10"/>
        <v>32</v>
      </c>
      <c r="R23" s="142">
        <v>21</v>
      </c>
      <c r="S23" s="143">
        <v>11</v>
      </c>
      <c r="T23" s="391">
        <f t="shared" si="11"/>
        <v>0</v>
      </c>
      <c r="U23" s="142">
        <v>0</v>
      </c>
      <c r="V23" s="386">
        <v>0</v>
      </c>
      <c r="W23" s="394">
        <f t="shared" si="12"/>
        <v>62</v>
      </c>
      <c r="X23" s="142">
        <v>56</v>
      </c>
      <c r="Y23" s="143">
        <v>6</v>
      </c>
      <c r="Z23" s="391">
        <f t="shared" si="13"/>
        <v>10</v>
      </c>
      <c r="AA23" s="142">
        <v>9</v>
      </c>
      <c r="AB23" s="386">
        <v>1</v>
      </c>
      <c r="AC23" s="394">
        <f t="shared" si="14"/>
        <v>1</v>
      </c>
      <c r="AD23" s="142">
        <v>1</v>
      </c>
      <c r="AE23" s="143">
        <v>0</v>
      </c>
      <c r="AF23" s="391">
        <f t="shared" si="15"/>
        <v>131</v>
      </c>
      <c r="AG23" s="142">
        <v>97</v>
      </c>
      <c r="AH23" s="386">
        <v>34</v>
      </c>
      <c r="AI23" s="394">
        <f t="shared" si="16"/>
        <v>10</v>
      </c>
      <c r="AJ23" s="142">
        <v>10</v>
      </c>
      <c r="AK23" s="143">
        <v>0</v>
      </c>
      <c r="AL23" s="391">
        <f t="shared" si="17"/>
        <v>2</v>
      </c>
      <c r="AM23" s="142">
        <v>2</v>
      </c>
      <c r="AN23" s="386">
        <v>0</v>
      </c>
      <c r="AO23" s="394">
        <f t="shared" si="18"/>
        <v>0</v>
      </c>
      <c r="AP23" s="142">
        <v>0</v>
      </c>
      <c r="AQ23" s="143">
        <v>0</v>
      </c>
      <c r="AR23" s="391">
        <f t="shared" si="19"/>
        <v>0</v>
      </c>
      <c r="AS23" s="142">
        <v>0</v>
      </c>
      <c r="AT23" s="386">
        <v>0</v>
      </c>
      <c r="AU23" s="394">
        <f t="shared" si="20"/>
        <v>0</v>
      </c>
      <c r="AV23" s="142">
        <v>0</v>
      </c>
      <c r="AW23" s="143">
        <v>0</v>
      </c>
      <c r="AX23" s="391">
        <f t="shared" si="21"/>
        <v>6</v>
      </c>
      <c r="AY23" s="142">
        <v>6</v>
      </c>
      <c r="AZ23" s="386">
        <v>0</v>
      </c>
      <c r="BA23" s="394">
        <f t="shared" si="22"/>
        <v>15</v>
      </c>
      <c r="BB23" s="142">
        <v>15</v>
      </c>
      <c r="BC23" s="143">
        <v>0</v>
      </c>
      <c r="BD23" s="391">
        <f t="shared" si="23"/>
        <v>52</v>
      </c>
      <c r="BE23" s="142">
        <v>50</v>
      </c>
      <c r="BF23" s="386">
        <v>2</v>
      </c>
      <c r="BG23" s="394">
        <f t="shared" si="24"/>
        <v>50</v>
      </c>
      <c r="BH23" s="142">
        <v>50</v>
      </c>
      <c r="BI23" s="143">
        <v>0</v>
      </c>
      <c r="BJ23" s="391">
        <f t="shared" si="29"/>
        <v>3</v>
      </c>
      <c r="BK23" s="142">
        <v>3</v>
      </c>
      <c r="BL23" s="386">
        <v>0</v>
      </c>
      <c r="BM23" s="394">
        <f t="shared" si="26"/>
        <v>0</v>
      </c>
      <c r="BN23" s="142">
        <v>0</v>
      </c>
      <c r="BO23" s="143">
        <v>0</v>
      </c>
      <c r="BP23" s="391">
        <f t="shared" si="27"/>
        <v>0</v>
      </c>
      <c r="BQ23" s="142">
        <v>0</v>
      </c>
      <c r="BR23" s="386">
        <v>0</v>
      </c>
      <c r="BS23" s="394">
        <f t="shared" si="28"/>
        <v>0</v>
      </c>
      <c r="BT23" s="142">
        <v>0</v>
      </c>
      <c r="BU23" s="143">
        <v>0</v>
      </c>
    </row>
    <row r="24" spans="1:73" ht="15" customHeight="1">
      <c r="A24" s="367" t="s">
        <v>122</v>
      </c>
      <c r="B24" s="381">
        <f t="shared" si="3"/>
        <v>363</v>
      </c>
      <c r="C24" s="142">
        <f t="shared" si="4"/>
        <v>141</v>
      </c>
      <c r="D24" s="386">
        <f t="shared" si="5"/>
        <v>222</v>
      </c>
      <c r="E24" s="394">
        <f t="shared" si="6"/>
        <v>27</v>
      </c>
      <c r="F24" s="142">
        <v>4</v>
      </c>
      <c r="G24" s="143">
        <v>23</v>
      </c>
      <c r="H24" s="391">
        <f t="shared" si="7"/>
        <v>202</v>
      </c>
      <c r="I24" s="142">
        <v>90</v>
      </c>
      <c r="J24" s="386">
        <v>112</v>
      </c>
      <c r="K24" s="394">
        <f t="shared" si="8"/>
        <v>19</v>
      </c>
      <c r="L24" s="142">
        <v>9</v>
      </c>
      <c r="M24" s="143">
        <v>10</v>
      </c>
      <c r="N24" s="391">
        <f t="shared" si="9"/>
        <v>3</v>
      </c>
      <c r="O24" s="142">
        <v>1</v>
      </c>
      <c r="P24" s="386">
        <v>2</v>
      </c>
      <c r="Q24" s="394">
        <f t="shared" si="10"/>
        <v>31</v>
      </c>
      <c r="R24" s="142">
        <v>8</v>
      </c>
      <c r="S24" s="143">
        <v>23</v>
      </c>
      <c r="T24" s="391">
        <f t="shared" si="11"/>
        <v>2</v>
      </c>
      <c r="U24" s="142">
        <v>0</v>
      </c>
      <c r="V24" s="386">
        <v>2</v>
      </c>
      <c r="W24" s="394">
        <f t="shared" si="12"/>
        <v>7</v>
      </c>
      <c r="X24" s="142">
        <v>3</v>
      </c>
      <c r="Y24" s="143">
        <v>4</v>
      </c>
      <c r="Z24" s="391">
        <f t="shared" si="13"/>
        <v>2</v>
      </c>
      <c r="AA24" s="142">
        <v>0</v>
      </c>
      <c r="AB24" s="386">
        <v>2</v>
      </c>
      <c r="AC24" s="394">
        <f t="shared" si="14"/>
        <v>2</v>
      </c>
      <c r="AD24" s="142">
        <v>1</v>
      </c>
      <c r="AE24" s="143">
        <v>1</v>
      </c>
      <c r="AF24" s="391">
        <f t="shared" si="15"/>
        <v>37</v>
      </c>
      <c r="AG24" s="142">
        <v>14</v>
      </c>
      <c r="AH24" s="386">
        <v>23</v>
      </c>
      <c r="AI24" s="394">
        <f t="shared" si="16"/>
        <v>2</v>
      </c>
      <c r="AJ24" s="142">
        <v>2</v>
      </c>
      <c r="AK24" s="143">
        <v>0</v>
      </c>
      <c r="AL24" s="391">
        <f t="shared" si="17"/>
        <v>1</v>
      </c>
      <c r="AM24" s="142">
        <v>0</v>
      </c>
      <c r="AN24" s="386">
        <v>1</v>
      </c>
      <c r="AO24" s="394">
        <f t="shared" si="18"/>
        <v>0</v>
      </c>
      <c r="AP24" s="142">
        <v>0</v>
      </c>
      <c r="AQ24" s="143">
        <v>0</v>
      </c>
      <c r="AR24" s="391">
        <f t="shared" si="19"/>
        <v>0</v>
      </c>
      <c r="AS24" s="142">
        <v>0</v>
      </c>
      <c r="AT24" s="386">
        <v>0</v>
      </c>
      <c r="AU24" s="394">
        <f t="shared" si="20"/>
        <v>2</v>
      </c>
      <c r="AV24" s="142">
        <v>1</v>
      </c>
      <c r="AW24" s="143">
        <v>1</v>
      </c>
      <c r="AX24" s="391">
        <f t="shared" si="21"/>
        <v>0</v>
      </c>
      <c r="AY24" s="142">
        <v>0</v>
      </c>
      <c r="AZ24" s="386">
        <v>0</v>
      </c>
      <c r="BA24" s="394">
        <f t="shared" si="22"/>
        <v>1</v>
      </c>
      <c r="BB24" s="142">
        <v>0</v>
      </c>
      <c r="BC24" s="143">
        <v>1</v>
      </c>
      <c r="BD24" s="391">
        <f t="shared" si="23"/>
        <v>8</v>
      </c>
      <c r="BE24" s="142">
        <v>7</v>
      </c>
      <c r="BF24" s="386">
        <v>1</v>
      </c>
      <c r="BG24" s="394">
        <f t="shared" si="24"/>
        <v>13</v>
      </c>
      <c r="BH24" s="142">
        <v>1</v>
      </c>
      <c r="BI24" s="143">
        <v>12</v>
      </c>
      <c r="BJ24" s="391">
        <f t="shared" si="29"/>
        <v>0</v>
      </c>
      <c r="BK24" s="142">
        <v>0</v>
      </c>
      <c r="BL24" s="386">
        <v>0</v>
      </c>
      <c r="BM24" s="394">
        <f t="shared" si="26"/>
        <v>1</v>
      </c>
      <c r="BN24" s="142">
        <v>0</v>
      </c>
      <c r="BO24" s="143">
        <v>1</v>
      </c>
      <c r="BP24" s="391">
        <f t="shared" si="27"/>
        <v>3</v>
      </c>
      <c r="BQ24" s="142">
        <v>0</v>
      </c>
      <c r="BR24" s="386">
        <v>3</v>
      </c>
      <c r="BS24" s="394">
        <f t="shared" si="28"/>
        <v>0</v>
      </c>
      <c r="BT24" s="142">
        <v>0</v>
      </c>
      <c r="BU24" s="143">
        <v>0</v>
      </c>
    </row>
    <row r="25" spans="1:73" ht="15" customHeight="1">
      <c r="A25" s="367" t="s">
        <v>735</v>
      </c>
      <c r="B25" s="381">
        <f t="shared" si="3"/>
        <v>607</v>
      </c>
      <c r="C25" s="142">
        <f t="shared" si="4"/>
        <v>551</v>
      </c>
      <c r="D25" s="386">
        <f t="shared" si="5"/>
        <v>56</v>
      </c>
      <c r="E25" s="394">
        <f t="shared" si="6"/>
        <v>39</v>
      </c>
      <c r="F25" s="142">
        <v>36</v>
      </c>
      <c r="G25" s="143">
        <v>3</v>
      </c>
      <c r="H25" s="391">
        <f t="shared" si="7"/>
        <v>80</v>
      </c>
      <c r="I25" s="142">
        <v>78</v>
      </c>
      <c r="J25" s="386">
        <v>2</v>
      </c>
      <c r="K25" s="394">
        <f t="shared" si="8"/>
        <v>17</v>
      </c>
      <c r="L25" s="142">
        <v>16</v>
      </c>
      <c r="M25" s="143">
        <v>1</v>
      </c>
      <c r="N25" s="391">
        <f t="shared" si="9"/>
        <v>6</v>
      </c>
      <c r="O25" s="142">
        <v>6</v>
      </c>
      <c r="P25" s="386">
        <v>0</v>
      </c>
      <c r="Q25" s="394">
        <f t="shared" si="10"/>
        <v>29</v>
      </c>
      <c r="R25" s="142">
        <v>26</v>
      </c>
      <c r="S25" s="143">
        <v>3</v>
      </c>
      <c r="T25" s="391">
        <f t="shared" si="11"/>
        <v>1</v>
      </c>
      <c r="U25" s="142">
        <v>1</v>
      </c>
      <c r="V25" s="386">
        <v>0</v>
      </c>
      <c r="W25" s="394">
        <f t="shared" si="12"/>
        <v>35</v>
      </c>
      <c r="X25" s="142">
        <v>35</v>
      </c>
      <c r="Y25" s="143">
        <v>0</v>
      </c>
      <c r="Z25" s="391">
        <f t="shared" si="13"/>
        <v>11</v>
      </c>
      <c r="AA25" s="142">
        <v>11</v>
      </c>
      <c r="AB25" s="386">
        <v>0</v>
      </c>
      <c r="AC25" s="394">
        <f t="shared" si="14"/>
        <v>0</v>
      </c>
      <c r="AD25" s="142">
        <v>0</v>
      </c>
      <c r="AE25" s="143">
        <v>0</v>
      </c>
      <c r="AF25" s="391">
        <f t="shared" si="15"/>
        <v>231</v>
      </c>
      <c r="AG25" s="142">
        <v>193</v>
      </c>
      <c r="AH25" s="386">
        <v>38</v>
      </c>
      <c r="AI25" s="394">
        <f t="shared" si="16"/>
        <v>0</v>
      </c>
      <c r="AJ25" s="142">
        <v>0</v>
      </c>
      <c r="AK25" s="143">
        <v>0</v>
      </c>
      <c r="AL25" s="391">
        <f t="shared" si="17"/>
        <v>0</v>
      </c>
      <c r="AM25" s="142">
        <v>0</v>
      </c>
      <c r="AN25" s="386">
        <v>0</v>
      </c>
      <c r="AO25" s="394">
        <f t="shared" si="18"/>
        <v>0</v>
      </c>
      <c r="AP25" s="142">
        <v>0</v>
      </c>
      <c r="AQ25" s="143">
        <v>0</v>
      </c>
      <c r="AR25" s="391">
        <f t="shared" si="19"/>
        <v>0</v>
      </c>
      <c r="AS25" s="142">
        <v>0</v>
      </c>
      <c r="AT25" s="386">
        <v>0</v>
      </c>
      <c r="AU25" s="394">
        <f t="shared" si="20"/>
        <v>0</v>
      </c>
      <c r="AV25" s="142">
        <v>0</v>
      </c>
      <c r="AW25" s="143">
        <v>0</v>
      </c>
      <c r="AX25" s="391">
        <f t="shared" si="21"/>
        <v>0</v>
      </c>
      <c r="AY25" s="142">
        <v>0</v>
      </c>
      <c r="AZ25" s="386">
        <v>0</v>
      </c>
      <c r="BA25" s="394">
        <f t="shared" si="22"/>
        <v>19</v>
      </c>
      <c r="BB25" s="142">
        <v>16</v>
      </c>
      <c r="BC25" s="143">
        <v>3</v>
      </c>
      <c r="BD25" s="391">
        <f t="shared" si="23"/>
        <v>49</v>
      </c>
      <c r="BE25" s="142">
        <v>48</v>
      </c>
      <c r="BF25" s="386">
        <v>1</v>
      </c>
      <c r="BG25" s="394">
        <f t="shared" si="24"/>
        <v>89</v>
      </c>
      <c r="BH25" s="142">
        <v>84</v>
      </c>
      <c r="BI25" s="143">
        <v>5</v>
      </c>
      <c r="BJ25" s="391">
        <f t="shared" si="29"/>
        <v>0</v>
      </c>
      <c r="BK25" s="142">
        <v>0</v>
      </c>
      <c r="BL25" s="386">
        <v>0</v>
      </c>
      <c r="BM25" s="394">
        <f t="shared" si="26"/>
        <v>0</v>
      </c>
      <c r="BN25" s="142">
        <v>0</v>
      </c>
      <c r="BO25" s="143">
        <v>0</v>
      </c>
      <c r="BP25" s="391">
        <f t="shared" si="27"/>
        <v>1</v>
      </c>
      <c r="BQ25" s="142">
        <v>1</v>
      </c>
      <c r="BR25" s="386">
        <v>0</v>
      </c>
      <c r="BS25" s="394">
        <f t="shared" si="28"/>
        <v>0</v>
      </c>
      <c r="BT25" s="142">
        <v>0</v>
      </c>
      <c r="BU25" s="143">
        <v>0</v>
      </c>
    </row>
    <row r="26" spans="1:73" ht="15" customHeight="1">
      <c r="A26" s="367" t="s">
        <v>736</v>
      </c>
      <c r="B26" s="381">
        <f t="shared" si="3"/>
        <v>603</v>
      </c>
      <c r="C26" s="142">
        <f t="shared" si="4"/>
        <v>406</v>
      </c>
      <c r="D26" s="386">
        <f t="shared" si="5"/>
        <v>197</v>
      </c>
      <c r="E26" s="394">
        <f t="shared" si="6"/>
        <v>132</v>
      </c>
      <c r="F26" s="142">
        <v>77</v>
      </c>
      <c r="G26" s="143">
        <v>55</v>
      </c>
      <c r="H26" s="391">
        <f t="shared" si="7"/>
        <v>110</v>
      </c>
      <c r="I26" s="142">
        <v>102</v>
      </c>
      <c r="J26" s="386">
        <v>8</v>
      </c>
      <c r="K26" s="394">
        <f t="shared" si="8"/>
        <v>6</v>
      </c>
      <c r="L26" s="142">
        <v>5</v>
      </c>
      <c r="M26" s="143">
        <v>1</v>
      </c>
      <c r="N26" s="391">
        <f t="shared" si="9"/>
        <v>11</v>
      </c>
      <c r="O26" s="142">
        <v>7</v>
      </c>
      <c r="P26" s="386">
        <v>4</v>
      </c>
      <c r="Q26" s="394">
        <f t="shared" si="10"/>
        <v>28</v>
      </c>
      <c r="R26" s="142">
        <v>21</v>
      </c>
      <c r="S26" s="143">
        <v>7</v>
      </c>
      <c r="T26" s="391">
        <f t="shared" si="11"/>
        <v>0</v>
      </c>
      <c r="U26" s="142">
        <v>0</v>
      </c>
      <c r="V26" s="386">
        <v>0</v>
      </c>
      <c r="W26" s="394">
        <f t="shared" si="12"/>
        <v>0</v>
      </c>
      <c r="X26" s="142">
        <v>0</v>
      </c>
      <c r="Y26" s="143">
        <v>0</v>
      </c>
      <c r="Z26" s="391">
        <f t="shared" si="13"/>
        <v>6</v>
      </c>
      <c r="AA26" s="142">
        <v>3</v>
      </c>
      <c r="AB26" s="386">
        <v>3</v>
      </c>
      <c r="AC26" s="394">
        <f t="shared" si="14"/>
        <v>0</v>
      </c>
      <c r="AD26" s="142">
        <v>0</v>
      </c>
      <c r="AE26" s="143">
        <v>0</v>
      </c>
      <c r="AF26" s="391">
        <f t="shared" si="15"/>
        <v>298</v>
      </c>
      <c r="AG26" s="142">
        <v>179</v>
      </c>
      <c r="AH26" s="386">
        <v>119</v>
      </c>
      <c r="AI26" s="394">
        <f t="shared" si="16"/>
        <v>0</v>
      </c>
      <c r="AJ26" s="142">
        <v>0</v>
      </c>
      <c r="AK26" s="143">
        <v>0</v>
      </c>
      <c r="AL26" s="391">
        <f t="shared" si="17"/>
        <v>0</v>
      </c>
      <c r="AM26" s="142">
        <v>0</v>
      </c>
      <c r="AN26" s="386">
        <v>0</v>
      </c>
      <c r="AO26" s="394">
        <f t="shared" si="18"/>
        <v>1</v>
      </c>
      <c r="AP26" s="142">
        <v>1</v>
      </c>
      <c r="AQ26" s="143">
        <v>0</v>
      </c>
      <c r="AR26" s="391">
        <f t="shared" si="19"/>
        <v>0</v>
      </c>
      <c r="AS26" s="142">
        <v>0</v>
      </c>
      <c r="AT26" s="386">
        <v>0</v>
      </c>
      <c r="AU26" s="394">
        <f t="shared" si="20"/>
        <v>0</v>
      </c>
      <c r="AV26" s="142">
        <v>0</v>
      </c>
      <c r="AW26" s="143">
        <v>0</v>
      </c>
      <c r="AX26" s="391">
        <f t="shared" si="21"/>
        <v>0</v>
      </c>
      <c r="AY26" s="142">
        <v>0</v>
      </c>
      <c r="AZ26" s="386">
        <v>0</v>
      </c>
      <c r="BA26" s="394">
        <f t="shared" si="22"/>
        <v>0</v>
      </c>
      <c r="BB26" s="142">
        <v>0</v>
      </c>
      <c r="BC26" s="143">
        <v>0</v>
      </c>
      <c r="BD26" s="391">
        <f t="shared" si="23"/>
        <v>2</v>
      </c>
      <c r="BE26" s="142">
        <v>2</v>
      </c>
      <c r="BF26" s="386">
        <v>0</v>
      </c>
      <c r="BG26" s="394">
        <f t="shared" si="24"/>
        <v>8</v>
      </c>
      <c r="BH26" s="142">
        <v>8</v>
      </c>
      <c r="BI26" s="143">
        <v>0</v>
      </c>
      <c r="BJ26" s="391">
        <f t="shared" si="29"/>
        <v>0</v>
      </c>
      <c r="BK26" s="142">
        <v>0</v>
      </c>
      <c r="BL26" s="386">
        <v>0</v>
      </c>
      <c r="BM26" s="394">
        <f t="shared" si="26"/>
        <v>0</v>
      </c>
      <c r="BN26" s="142">
        <v>0</v>
      </c>
      <c r="BO26" s="143">
        <v>0</v>
      </c>
      <c r="BP26" s="391">
        <f t="shared" si="27"/>
        <v>1</v>
      </c>
      <c r="BQ26" s="142">
        <v>1</v>
      </c>
      <c r="BR26" s="386">
        <v>0</v>
      </c>
      <c r="BS26" s="394">
        <f t="shared" si="28"/>
        <v>0</v>
      </c>
      <c r="BT26" s="142">
        <v>0</v>
      </c>
      <c r="BU26" s="143">
        <v>0</v>
      </c>
    </row>
    <row r="27" spans="1:73" ht="15" customHeight="1">
      <c r="A27" s="367" t="s">
        <v>4955</v>
      </c>
      <c r="B27" s="381">
        <f t="shared" si="3"/>
        <v>105</v>
      </c>
      <c r="C27" s="142">
        <f t="shared" si="4"/>
        <v>63</v>
      </c>
      <c r="D27" s="386">
        <f t="shared" si="5"/>
        <v>42</v>
      </c>
      <c r="E27" s="394">
        <f t="shared" si="6"/>
        <v>22</v>
      </c>
      <c r="F27" s="142">
        <v>16</v>
      </c>
      <c r="G27" s="143">
        <v>6</v>
      </c>
      <c r="H27" s="391">
        <f t="shared" si="7"/>
        <v>16</v>
      </c>
      <c r="I27" s="142">
        <v>7</v>
      </c>
      <c r="J27" s="386">
        <v>9</v>
      </c>
      <c r="K27" s="394">
        <f t="shared" si="8"/>
        <v>4</v>
      </c>
      <c r="L27" s="142">
        <v>0</v>
      </c>
      <c r="M27" s="143">
        <v>4</v>
      </c>
      <c r="N27" s="391">
        <f t="shared" si="9"/>
        <v>7</v>
      </c>
      <c r="O27" s="142">
        <v>6</v>
      </c>
      <c r="P27" s="386">
        <v>1</v>
      </c>
      <c r="Q27" s="394">
        <f t="shared" si="10"/>
        <v>8</v>
      </c>
      <c r="R27" s="142">
        <v>5</v>
      </c>
      <c r="S27" s="143">
        <v>3</v>
      </c>
      <c r="T27" s="391">
        <f t="shared" si="11"/>
        <v>5</v>
      </c>
      <c r="U27" s="142">
        <v>2</v>
      </c>
      <c r="V27" s="386">
        <v>3</v>
      </c>
      <c r="W27" s="394">
        <f t="shared" si="12"/>
        <v>1</v>
      </c>
      <c r="X27" s="142">
        <v>1</v>
      </c>
      <c r="Y27" s="143">
        <v>0</v>
      </c>
      <c r="Z27" s="391">
        <f t="shared" si="13"/>
        <v>1</v>
      </c>
      <c r="AA27" s="142">
        <v>1</v>
      </c>
      <c r="AB27" s="386">
        <v>0</v>
      </c>
      <c r="AC27" s="394">
        <f t="shared" si="14"/>
        <v>1</v>
      </c>
      <c r="AD27" s="142">
        <v>0</v>
      </c>
      <c r="AE27" s="143">
        <v>1</v>
      </c>
      <c r="AF27" s="391">
        <f t="shared" si="15"/>
        <v>21</v>
      </c>
      <c r="AG27" s="142">
        <v>15</v>
      </c>
      <c r="AH27" s="386">
        <v>6</v>
      </c>
      <c r="AI27" s="394">
        <f t="shared" si="16"/>
        <v>1</v>
      </c>
      <c r="AJ27" s="142">
        <v>1</v>
      </c>
      <c r="AK27" s="143">
        <v>0</v>
      </c>
      <c r="AL27" s="391">
        <f t="shared" si="17"/>
        <v>0</v>
      </c>
      <c r="AM27" s="142">
        <v>0</v>
      </c>
      <c r="AN27" s="386">
        <v>0</v>
      </c>
      <c r="AO27" s="394">
        <f t="shared" si="18"/>
        <v>1</v>
      </c>
      <c r="AP27" s="142">
        <v>1</v>
      </c>
      <c r="AQ27" s="143">
        <v>0</v>
      </c>
      <c r="AR27" s="391">
        <f t="shared" si="19"/>
        <v>3</v>
      </c>
      <c r="AS27" s="142">
        <v>2</v>
      </c>
      <c r="AT27" s="386">
        <v>1</v>
      </c>
      <c r="AU27" s="394">
        <f t="shared" si="20"/>
        <v>0</v>
      </c>
      <c r="AV27" s="142">
        <v>0</v>
      </c>
      <c r="AW27" s="143">
        <v>0</v>
      </c>
      <c r="AX27" s="391">
        <f t="shared" si="21"/>
        <v>2</v>
      </c>
      <c r="AY27" s="142">
        <v>1</v>
      </c>
      <c r="AZ27" s="386">
        <v>1</v>
      </c>
      <c r="BA27" s="394">
        <f t="shared" si="22"/>
        <v>1</v>
      </c>
      <c r="BB27" s="142">
        <v>0</v>
      </c>
      <c r="BC27" s="143">
        <v>1</v>
      </c>
      <c r="BD27" s="391">
        <f t="shared" si="23"/>
        <v>3</v>
      </c>
      <c r="BE27" s="142">
        <v>1</v>
      </c>
      <c r="BF27" s="386">
        <v>2</v>
      </c>
      <c r="BG27" s="394">
        <f t="shared" si="24"/>
        <v>4</v>
      </c>
      <c r="BH27" s="142">
        <v>1</v>
      </c>
      <c r="BI27" s="143">
        <v>3</v>
      </c>
      <c r="BJ27" s="391">
        <f t="shared" si="29"/>
        <v>2</v>
      </c>
      <c r="BK27" s="142">
        <v>1</v>
      </c>
      <c r="BL27" s="386">
        <v>1</v>
      </c>
      <c r="BM27" s="394">
        <f t="shared" si="26"/>
        <v>0</v>
      </c>
      <c r="BN27" s="142">
        <v>0</v>
      </c>
      <c r="BO27" s="143">
        <v>0</v>
      </c>
      <c r="BP27" s="391">
        <f t="shared" si="27"/>
        <v>2</v>
      </c>
      <c r="BQ27" s="142">
        <v>2</v>
      </c>
      <c r="BR27" s="386">
        <v>0</v>
      </c>
      <c r="BS27" s="394">
        <f t="shared" si="28"/>
        <v>0</v>
      </c>
      <c r="BT27" s="142">
        <v>0</v>
      </c>
      <c r="BU27" s="143">
        <v>0</v>
      </c>
    </row>
    <row r="28" spans="1:73" ht="15" customHeight="1">
      <c r="A28" s="367" t="s">
        <v>4926</v>
      </c>
      <c r="B28" s="381">
        <f t="shared" si="3"/>
        <v>99</v>
      </c>
      <c r="C28" s="142">
        <f t="shared" si="4"/>
        <v>63</v>
      </c>
      <c r="D28" s="386">
        <f t="shared" si="5"/>
        <v>36</v>
      </c>
      <c r="E28" s="394">
        <f t="shared" si="6"/>
        <v>20</v>
      </c>
      <c r="F28" s="142">
        <v>13</v>
      </c>
      <c r="G28" s="143">
        <v>7</v>
      </c>
      <c r="H28" s="391">
        <f t="shared" si="7"/>
        <v>18</v>
      </c>
      <c r="I28" s="142">
        <v>11</v>
      </c>
      <c r="J28" s="386">
        <v>7</v>
      </c>
      <c r="K28" s="394">
        <f t="shared" si="8"/>
        <v>1</v>
      </c>
      <c r="L28" s="142">
        <v>1</v>
      </c>
      <c r="M28" s="143">
        <v>0</v>
      </c>
      <c r="N28" s="391">
        <f t="shared" si="9"/>
        <v>4</v>
      </c>
      <c r="O28" s="142">
        <v>3</v>
      </c>
      <c r="P28" s="386">
        <v>1</v>
      </c>
      <c r="Q28" s="394">
        <f t="shared" si="10"/>
        <v>16</v>
      </c>
      <c r="R28" s="142">
        <v>10</v>
      </c>
      <c r="S28" s="143">
        <v>6</v>
      </c>
      <c r="T28" s="391">
        <f t="shared" si="11"/>
        <v>0</v>
      </c>
      <c r="U28" s="142">
        <v>0</v>
      </c>
      <c r="V28" s="386">
        <v>0</v>
      </c>
      <c r="W28" s="394">
        <f t="shared" si="12"/>
        <v>3</v>
      </c>
      <c r="X28" s="142">
        <v>1</v>
      </c>
      <c r="Y28" s="143">
        <v>2</v>
      </c>
      <c r="Z28" s="391">
        <f t="shared" si="13"/>
        <v>4</v>
      </c>
      <c r="AA28" s="142">
        <v>1</v>
      </c>
      <c r="AB28" s="386">
        <v>3</v>
      </c>
      <c r="AC28" s="394">
        <f t="shared" si="14"/>
        <v>2</v>
      </c>
      <c r="AD28" s="142">
        <v>0</v>
      </c>
      <c r="AE28" s="143">
        <v>2</v>
      </c>
      <c r="AF28" s="391">
        <f t="shared" si="15"/>
        <v>19</v>
      </c>
      <c r="AG28" s="142">
        <v>15</v>
      </c>
      <c r="AH28" s="386">
        <v>4</v>
      </c>
      <c r="AI28" s="394">
        <f t="shared" si="16"/>
        <v>0</v>
      </c>
      <c r="AJ28" s="142">
        <v>0</v>
      </c>
      <c r="AK28" s="143">
        <v>0</v>
      </c>
      <c r="AL28" s="391">
        <f t="shared" si="17"/>
        <v>3</v>
      </c>
      <c r="AM28" s="142">
        <v>1</v>
      </c>
      <c r="AN28" s="386">
        <v>2</v>
      </c>
      <c r="AO28" s="394">
        <f t="shared" si="18"/>
        <v>0</v>
      </c>
      <c r="AP28" s="142">
        <v>0</v>
      </c>
      <c r="AQ28" s="143">
        <v>0</v>
      </c>
      <c r="AR28" s="391">
        <f t="shared" si="19"/>
        <v>0</v>
      </c>
      <c r="AS28" s="142">
        <v>0</v>
      </c>
      <c r="AT28" s="386">
        <v>0</v>
      </c>
      <c r="AU28" s="394">
        <f t="shared" si="20"/>
        <v>0</v>
      </c>
      <c r="AV28" s="142">
        <v>0</v>
      </c>
      <c r="AW28" s="143">
        <v>0</v>
      </c>
      <c r="AX28" s="391">
        <f t="shared" si="21"/>
        <v>0</v>
      </c>
      <c r="AY28" s="142">
        <v>0</v>
      </c>
      <c r="AZ28" s="386">
        <v>0</v>
      </c>
      <c r="BA28" s="394">
        <f t="shared" si="22"/>
        <v>0</v>
      </c>
      <c r="BB28" s="142">
        <v>0</v>
      </c>
      <c r="BC28" s="143">
        <v>0</v>
      </c>
      <c r="BD28" s="391">
        <f t="shared" si="23"/>
        <v>1</v>
      </c>
      <c r="BE28" s="142">
        <v>1</v>
      </c>
      <c r="BF28" s="386">
        <v>0</v>
      </c>
      <c r="BG28" s="394">
        <f t="shared" si="24"/>
        <v>3</v>
      </c>
      <c r="BH28" s="142">
        <v>2</v>
      </c>
      <c r="BI28" s="143">
        <v>1</v>
      </c>
      <c r="BJ28" s="391">
        <f t="shared" si="29"/>
        <v>2</v>
      </c>
      <c r="BK28" s="142">
        <v>2</v>
      </c>
      <c r="BL28" s="386">
        <v>0</v>
      </c>
      <c r="BM28" s="394">
        <f t="shared" si="26"/>
        <v>1</v>
      </c>
      <c r="BN28" s="142">
        <v>0</v>
      </c>
      <c r="BO28" s="143">
        <v>1</v>
      </c>
      <c r="BP28" s="391">
        <f t="shared" si="27"/>
        <v>2</v>
      </c>
      <c r="BQ28" s="142">
        <v>2</v>
      </c>
      <c r="BR28" s="386">
        <v>0</v>
      </c>
      <c r="BS28" s="394">
        <f t="shared" si="28"/>
        <v>0</v>
      </c>
      <c r="BT28" s="142">
        <v>0</v>
      </c>
      <c r="BU28" s="143">
        <v>0</v>
      </c>
    </row>
    <row r="29" spans="1:73" ht="15" customHeight="1">
      <c r="A29" s="367" t="s">
        <v>4956</v>
      </c>
      <c r="B29" s="381">
        <f t="shared" si="3"/>
        <v>174</v>
      </c>
      <c r="C29" s="142">
        <f t="shared" si="4"/>
        <v>71</v>
      </c>
      <c r="D29" s="386">
        <f t="shared" si="5"/>
        <v>103</v>
      </c>
      <c r="E29" s="394">
        <f t="shared" si="6"/>
        <v>12</v>
      </c>
      <c r="F29" s="142">
        <v>6</v>
      </c>
      <c r="G29" s="143">
        <v>6</v>
      </c>
      <c r="H29" s="391">
        <f t="shared" si="7"/>
        <v>97</v>
      </c>
      <c r="I29" s="142">
        <v>37</v>
      </c>
      <c r="J29" s="386">
        <v>60</v>
      </c>
      <c r="K29" s="394">
        <f t="shared" si="8"/>
        <v>9</v>
      </c>
      <c r="L29" s="142">
        <v>6</v>
      </c>
      <c r="M29" s="143">
        <v>3</v>
      </c>
      <c r="N29" s="391">
        <f t="shared" si="9"/>
        <v>1</v>
      </c>
      <c r="O29" s="142">
        <v>0</v>
      </c>
      <c r="P29" s="386">
        <v>1</v>
      </c>
      <c r="Q29" s="394">
        <f t="shared" si="10"/>
        <v>11</v>
      </c>
      <c r="R29" s="142">
        <v>5</v>
      </c>
      <c r="S29" s="143">
        <v>6</v>
      </c>
      <c r="T29" s="391">
        <f t="shared" si="11"/>
        <v>0</v>
      </c>
      <c r="U29" s="142">
        <v>0</v>
      </c>
      <c r="V29" s="386">
        <v>0</v>
      </c>
      <c r="W29" s="394">
        <f t="shared" si="12"/>
        <v>8</v>
      </c>
      <c r="X29" s="142">
        <v>3</v>
      </c>
      <c r="Y29" s="143">
        <v>5</v>
      </c>
      <c r="Z29" s="391">
        <f t="shared" si="13"/>
        <v>0</v>
      </c>
      <c r="AA29" s="142">
        <v>0</v>
      </c>
      <c r="AB29" s="386">
        <v>0</v>
      </c>
      <c r="AC29" s="394">
        <f t="shared" si="14"/>
        <v>2</v>
      </c>
      <c r="AD29" s="142">
        <v>0</v>
      </c>
      <c r="AE29" s="143">
        <v>2</v>
      </c>
      <c r="AF29" s="391">
        <f t="shared" si="15"/>
        <v>27</v>
      </c>
      <c r="AG29" s="142">
        <v>8</v>
      </c>
      <c r="AH29" s="386">
        <v>19</v>
      </c>
      <c r="AI29" s="394">
        <f t="shared" si="16"/>
        <v>0</v>
      </c>
      <c r="AJ29" s="142">
        <v>0</v>
      </c>
      <c r="AK29" s="143">
        <v>0</v>
      </c>
      <c r="AL29" s="391">
        <f t="shared" si="17"/>
        <v>1</v>
      </c>
      <c r="AM29" s="142">
        <v>1</v>
      </c>
      <c r="AN29" s="386">
        <v>0</v>
      </c>
      <c r="AO29" s="394">
        <f t="shared" si="18"/>
        <v>0</v>
      </c>
      <c r="AP29" s="142">
        <v>0</v>
      </c>
      <c r="AQ29" s="143">
        <v>0</v>
      </c>
      <c r="AR29" s="391">
        <f t="shared" si="19"/>
        <v>0</v>
      </c>
      <c r="AS29" s="142">
        <v>0</v>
      </c>
      <c r="AT29" s="386">
        <v>0</v>
      </c>
      <c r="AU29" s="394">
        <f t="shared" si="20"/>
        <v>5</v>
      </c>
      <c r="AV29" s="142">
        <v>4</v>
      </c>
      <c r="AW29" s="143">
        <v>1</v>
      </c>
      <c r="AX29" s="391">
        <f t="shared" si="21"/>
        <v>0</v>
      </c>
      <c r="AY29" s="142">
        <v>0</v>
      </c>
      <c r="AZ29" s="386">
        <v>0</v>
      </c>
      <c r="BA29" s="394">
        <f t="shared" si="22"/>
        <v>0</v>
      </c>
      <c r="BB29" s="142">
        <v>0</v>
      </c>
      <c r="BC29" s="143">
        <v>0</v>
      </c>
      <c r="BD29" s="391">
        <f t="shared" si="23"/>
        <v>0</v>
      </c>
      <c r="BE29" s="142">
        <v>0</v>
      </c>
      <c r="BF29" s="386">
        <v>0</v>
      </c>
      <c r="BG29" s="394">
        <f t="shared" si="24"/>
        <v>1</v>
      </c>
      <c r="BH29" s="142">
        <v>1</v>
      </c>
      <c r="BI29" s="143">
        <v>0</v>
      </c>
      <c r="BJ29" s="391">
        <f t="shared" si="29"/>
        <v>0</v>
      </c>
      <c r="BK29" s="142">
        <v>0</v>
      </c>
      <c r="BL29" s="386">
        <v>0</v>
      </c>
      <c r="BM29" s="394">
        <f t="shared" si="26"/>
        <v>0</v>
      </c>
      <c r="BN29" s="142">
        <v>0</v>
      </c>
      <c r="BO29" s="143">
        <v>0</v>
      </c>
      <c r="BP29" s="391">
        <f t="shared" si="27"/>
        <v>0</v>
      </c>
      <c r="BQ29" s="142">
        <v>0</v>
      </c>
      <c r="BR29" s="386">
        <v>0</v>
      </c>
      <c r="BS29" s="394">
        <f t="shared" si="28"/>
        <v>0</v>
      </c>
      <c r="BT29" s="142">
        <v>0</v>
      </c>
      <c r="BU29" s="143">
        <v>0</v>
      </c>
    </row>
    <row r="30" spans="1:73" ht="15" customHeight="1">
      <c r="A30" s="367" t="s">
        <v>4932</v>
      </c>
      <c r="B30" s="381">
        <f t="shared" si="3"/>
        <v>140</v>
      </c>
      <c r="C30" s="142">
        <f t="shared" si="4"/>
        <v>55</v>
      </c>
      <c r="D30" s="386">
        <f t="shared" si="5"/>
        <v>85</v>
      </c>
      <c r="E30" s="394">
        <f t="shared" si="6"/>
        <v>22</v>
      </c>
      <c r="F30" s="142">
        <v>8</v>
      </c>
      <c r="G30" s="143">
        <v>14</v>
      </c>
      <c r="H30" s="391">
        <f t="shared" si="7"/>
        <v>21</v>
      </c>
      <c r="I30" s="142">
        <v>10</v>
      </c>
      <c r="J30" s="386">
        <v>11</v>
      </c>
      <c r="K30" s="394">
        <f t="shared" si="8"/>
        <v>0</v>
      </c>
      <c r="L30" s="142">
        <v>0</v>
      </c>
      <c r="M30" s="143">
        <v>0</v>
      </c>
      <c r="N30" s="391">
        <f t="shared" si="9"/>
        <v>2</v>
      </c>
      <c r="O30" s="142">
        <v>2</v>
      </c>
      <c r="P30" s="386">
        <v>0</v>
      </c>
      <c r="Q30" s="394">
        <f t="shared" si="10"/>
        <v>5</v>
      </c>
      <c r="R30" s="142">
        <v>1</v>
      </c>
      <c r="S30" s="143">
        <v>4</v>
      </c>
      <c r="T30" s="391">
        <f t="shared" si="11"/>
        <v>0</v>
      </c>
      <c r="U30" s="142">
        <v>0</v>
      </c>
      <c r="V30" s="386">
        <v>0</v>
      </c>
      <c r="W30" s="394">
        <f t="shared" si="12"/>
        <v>3</v>
      </c>
      <c r="X30" s="142">
        <v>3</v>
      </c>
      <c r="Y30" s="143">
        <v>0</v>
      </c>
      <c r="Z30" s="391">
        <f t="shared" si="13"/>
        <v>2</v>
      </c>
      <c r="AA30" s="142">
        <v>0</v>
      </c>
      <c r="AB30" s="386">
        <v>2</v>
      </c>
      <c r="AC30" s="394">
        <f t="shared" si="14"/>
        <v>0</v>
      </c>
      <c r="AD30" s="142">
        <v>0</v>
      </c>
      <c r="AE30" s="143">
        <v>0</v>
      </c>
      <c r="AF30" s="391">
        <f t="shared" si="15"/>
        <v>10</v>
      </c>
      <c r="AG30" s="142">
        <v>2</v>
      </c>
      <c r="AH30" s="386">
        <v>8</v>
      </c>
      <c r="AI30" s="394">
        <f t="shared" si="16"/>
        <v>0</v>
      </c>
      <c r="AJ30" s="142">
        <v>0</v>
      </c>
      <c r="AK30" s="143">
        <v>0</v>
      </c>
      <c r="AL30" s="391">
        <f t="shared" si="17"/>
        <v>0</v>
      </c>
      <c r="AM30" s="142">
        <v>0</v>
      </c>
      <c r="AN30" s="386">
        <v>0</v>
      </c>
      <c r="AO30" s="394">
        <f t="shared" si="18"/>
        <v>4</v>
      </c>
      <c r="AP30" s="142">
        <v>3</v>
      </c>
      <c r="AQ30" s="143">
        <v>1</v>
      </c>
      <c r="AR30" s="391">
        <f t="shared" si="19"/>
        <v>0</v>
      </c>
      <c r="AS30" s="142">
        <v>0</v>
      </c>
      <c r="AT30" s="386">
        <v>0</v>
      </c>
      <c r="AU30" s="394">
        <f t="shared" si="20"/>
        <v>0</v>
      </c>
      <c r="AV30" s="142">
        <v>0</v>
      </c>
      <c r="AW30" s="143">
        <v>0</v>
      </c>
      <c r="AX30" s="391">
        <f t="shared" si="21"/>
        <v>0</v>
      </c>
      <c r="AY30" s="142">
        <v>0</v>
      </c>
      <c r="AZ30" s="386">
        <v>0</v>
      </c>
      <c r="BA30" s="394">
        <f t="shared" si="22"/>
        <v>0</v>
      </c>
      <c r="BB30" s="142">
        <v>0</v>
      </c>
      <c r="BC30" s="143">
        <v>0</v>
      </c>
      <c r="BD30" s="391">
        <f t="shared" si="23"/>
        <v>0</v>
      </c>
      <c r="BE30" s="142">
        <v>0</v>
      </c>
      <c r="BF30" s="386">
        <v>0</v>
      </c>
      <c r="BG30" s="394">
        <f t="shared" si="24"/>
        <v>62</v>
      </c>
      <c r="BH30" s="142">
        <v>23</v>
      </c>
      <c r="BI30" s="143">
        <v>39</v>
      </c>
      <c r="BJ30" s="391">
        <f t="shared" si="29"/>
        <v>5</v>
      </c>
      <c r="BK30" s="142">
        <v>1</v>
      </c>
      <c r="BL30" s="386">
        <v>4</v>
      </c>
      <c r="BM30" s="394">
        <f t="shared" si="26"/>
        <v>4</v>
      </c>
      <c r="BN30" s="142">
        <v>2</v>
      </c>
      <c r="BO30" s="143">
        <v>2</v>
      </c>
      <c r="BP30" s="391">
        <f t="shared" si="27"/>
        <v>0</v>
      </c>
      <c r="BQ30" s="142">
        <v>0</v>
      </c>
      <c r="BR30" s="386">
        <v>0</v>
      </c>
      <c r="BS30" s="394">
        <f t="shared" si="28"/>
        <v>0</v>
      </c>
      <c r="BT30" s="142">
        <v>0</v>
      </c>
      <c r="BU30" s="143">
        <v>0</v>
      </c>
    </row>
    <row r="31" spans="1:73" ht="15" customHeight="1">
      <c r="A31" s="367" t="s">
        <v>737</v>
      </c>
      <c r="B31" s="381">
        <f t="shared" si="3"/>
        <v>71</v>
      </c>
      <c r="C31" s="142">
        <f t="shared" si="4"/>
        <v>44</v>
      </c>
      <c r="D31" s="386">
        <f t="shared" si="5"/>
        <v>27</v>
      </c>
      <c r="E31" s="394">
        <f t="shared" si="6"/>
        <v>31</v>
      </c>
      <c r="F31" s="142">
        <v>21</v>
      </c>
      <c r="G31" s="143">
        <v>10</v>
      </c>
      <c r="H31" s="391">
        <f t="shared" si="7"/>
        <v>3</v>
      </c>
      <c r="I31" s="142">
        <v>3</v>
      </c>
      <c r="J31" s="386">
        <v>0</v>
      </c>
      <c r="K31" s="394">
        <f t="shared" si="8"/>
        <v>0</v>
      </c>
      <c r="L31" s="142">
        <v>0</v>
      </c>
      <c r="M31" s="143">
        <v>0</v>
      </c>
      <c r="N31" s="391">
        <f t="shared" si="9"/>
        <v>0</v>
      </c>
      <c r="O31" s="142">
        <v>0</v>
      </c>
      <c r="P31" s="386">
        <v>0</v>
      </c>
      <c r="Q31" s="394">
        <f t="shared" si="10"/>
        <v>13</v>
      </c>
      <c r="R31" s="142">
        <v>11</v>
      </c>
      <c r="S31" s="143">
        <v>2</v>
      </c>
      <c r="T31" s="391">
        <f t="shared" si="11"/>
        <v>0</v>
      </c>
      <c r="U31" s="142">
        <v>0</v>
      </c>
      <c r="V31" s="386">
        <v>0</v>
      </c>
      <c r="W31" s="394">
        <f t="shared" si="12"/>
        <v>1</v>
      </c>
      <c r="X31" s="142">
        <v>1</v>
      </c>
      <c r="Y31" s="143">
        <v>0</v>
      </c>
      <c r="Z31" s="391">
        <f t="shared" si="13"/>
        <v>0</v>
      </c>
      <c r="AA31" s="142">
        <v>0</v>
      </c>
      <c r="AB31" s="386">
        <v>0</v>
      </c>
      <c r="AC31" s="394">
        <f t="shared" si="14"/>
        <v>0</v>
      </c>
      <c r="AD31" s="142">
        <v>0</v>
      </c>
      <c r="AE31" s="143">
        <v>0</v>
      </c>
      <c r="AF31" s="391">
        <f t="shared" si="15"/>
        <v>19</v>
      </c>
      <c r="AG31" s="142">
        <v>5</v>
      </c>
      <c r="AH31" s="386">
        <v>14</v>
      </c>
      <c r="AI31" s="394">
        <f t="shared" si="16"/>
        <v>0</v>
      </c>
      <c r="AJ31" s="142">
        <v>0</v>
      </c>
      <c r="AK31" s="143">
        <v>0</v>
      </c>
      <c r="AL31" s="391">
        <f t="shared" si="17"/>
        <v>0</v>
      </c>
      <c r="AM31" s="142">
        <v>0</v>
      </c>
      <c r="AN31" s="386">
        <v>0</v>
      </c>
      <c r="AO31" s="394">
        <f t="shared" si="18"/>
        <v>0</v>
      </c>
      <c r="AP31" s="142">
        <v>0</v>
      </c>
      <c r="AQ31" s="143">
        <v>0</v>
      </c>
      <c r="AR31" s="391">
        <f t="shared" si="19"/>
        <v>0</v>
      </c>
      <c r="AS31" s="142">
        <v>0</v>
      </c>
      <c r="AT31" s="386">
        <v>0</v>
      </c>
      <c r="AU31" s="394">
        <f t="shared" si="20"/>
        <v>1</v>
      </c>
      <c r="AV31" s="142">
        <v>1</v>
      </c>
      <c r="AW31" s="143">
        <v>0</v>
      </c>
      <c r="AX31" s="391">
        <f t="shared" si="21"/>
        <v>0</v>
      </c>
      <c r="AY31" s="142">
        <v>0</v>
      </c>
      <c r="AZ31" s="386">
        <v>0</v>
      </c>
      <c r="BA31" s="394">
        <f t="shared" si="22"/>
        <v>0</v>
      </c>
      <c r="BB31" s="142">
        <v>0</v>
      </c>
      <c r="BC31" s="143">
        <v>0</v>
      </c>
      <c r="BD31" s="391">
        <f t="shared" si="23"/>
        <v>0</v>
      </c>
      <c r="BE31" s="142">
        <v>0</v>
      </c>
      <c r="BF31" s="386">
        <v>0</v>
      </c>
      <c r="BG31" s="394">
        <f t="shared" si="24"/>
        <v>1</v>
      </c>
      <c r="BH31" s="142">
        <v>0</v>
      </c>
      <c r="BI31" s="143">
        <v>1</v>
      </c>
      <c r="BJ31" s="391">
        <f t="shared" si="29"/>
        <v>1</v>
      </c>
      <c r="BK31" s="142">
        <v>1</v>
      </c>
      <c r="BL31" s="386">
        <v>0</v>
      </c>
      <c r="BM31" s="394">
        <f t="shared" si="26"/>
        <v>1</v>
      </c>
      <c r="BN31" s="142">
        <v>1</v>
      </c>
      <c r="BO31" s="143">
        <v>0</v>
      </c>
      <c r="BP31" s="391">
        <f t="shared" si="27"/>
        <v>0</v>
      </c>
      <c r="BQ31" s="142">
        <v>0</v>
      </c>
      <c r="BR31" s="386">
        <v>0</v>
      </c>
      <c r="BS31" s="394">
        <f t="shared" si="28"/>
        <v>0</v>
      </c>
      <c r="BT31" s="142">
        <v>0</v>
      </c>
      <c r="BU31" s="143">
        <v>0</v>
      </c>
    </row>
    <row r="32" spans="1:73" ht="15" customHeight="1">
      <c r="A32" s="367" t="s">
        <v>116</v>
      </c>
      <c r="B32" s="381">
        <f t="shared" si="3"/>
        <v>94</v>
      </c>
      <c r="C32" s="142">
        <f t="shared" si="4"/>
        <v>54</v>
      </c>
      <c r="D32" s="386">
        <f t="shared" si="5"/>
        <v>40</v>
      </c>
      <c r="E32" s="394">
        <f t="shared" si="6"/>
        <v>1</v>
      </c>
      <c r="F32" s="142">
        <v>0</v>
      </c>
      <c r="G32" s="143">
        <v>1</v>
      </c>
      <c r="H32" s="391">
        <f t="shared" si="7"/>
        <v>79</v>
      </c>
      <c r="I32" s="142">
        <v>45</v>
      </c>
      <c r="J32" s="386">
        <v>34</v>
      </c>
      <c r="K32" s="394">
        <f t="shared" si="8"/>
        <v>0</v>
      </c>
      <c r="L32" s="142">
        <v>0</v>
      </c>
      <c r="M32" s="143">
        <v>0</v>
      </c>
      <c r="N32" s="391">
        <f t="shared" si="9"/>
        <v>0</v>
      </c>
      <c r="O32" s="142">
        <v>0</v>
      </c>
      <c r="P32" s="386">
        <v>0</v>
      </c>
      <c r="Q32" s="394">
        <f t="shared" si="10"/>
        <v>5</v>
      </c>
      <c r="R32" s="142">
        <v>3</v>
      </c>
      <c r="S32" s="143">
        <v>2</v>
      </c>
      <c r="T32" s="391">
        <f t="shared" si="11"/>
        <v>0</v>
      </c>
      <c r="U32" s="142">
        <v>0</v>
      </c>
      <c r="V32" s="386">
        <v>0</v>
      </c>
      <c r="W32" s="394">
        <f t="shared" si="12"/>
        <v>3</v>
      </c>
      <c r="X32" s="142">
        <v>2</v>
      </c>
      <c r="Y32" s="143">
        <v>1</v>
      </c>
      <c r="Z32" s="391">
        <f t="shared" si="13"/>
        <v>0</v>
      </c>
      <c r="AA32" s="142">
        <v>0</v>
      </c>
      <c r="AB32" s="386">
        <v>0</v>
      </c>
      <c r="AC32" s="394">
        <f t="shared" si="14"/>
        <v>0</v>
      </c>
      <c r="AD32" s="142">
        <v>0</v>
      </c>
      <c r="AE32" s="143">
        <v>0</v>
      </c>
      <c r="AF32" s="391">
        <f t="shared" si="15"/>
        <v>5</v>
      </c>
      <c r="AG32" s="142">
        <v>4</v>
      </c>
      <c r="AH32" s="386">
        <v>1</v>
      </c>
      <c r="AI32" s="394">
        <f t="shared" si="16"/>
        <v>0</v>
      </c>
      <c r="AJ32" s="142">
        <v>0</v>
      </c>
      <c r="AK32" s="143">
        <v>0</v>
      </c>
      <c r="AL32" s="391">
        <f t="shared" si="17"/>
        <v>0</v>
      </c>
      <c r="AM32" s="142">
        <v>0</v>
      </c>
      <c r="AN32" s="386">
        <v>0</v>
      </c>
      <c r="AO32" s="394">
        <f t="shared" si="18"/>
        <v>0</v>
      </c>
      <c r="AP32" s="142">
        <v>0</v>
      </c>
      <c r="AQ32" s="143">
        <v>0</v>
      </c>
      <c r="AR32" s="391">
        <f t="shared" si="19"/>
        <v>0</v>
      </c>
      <c r="AS32" s="142">
        <v>0</v>
      </c>
      <c r="AT32" s="386">
        <v>0</v>
      </c>
      <c r="AU32" s="394">
        <f t="shared" si="20"/>
        <v>0</v>
      </c>
      <c r="AV32" s="142">
        <v>0</v>
      </c>
      <c r="AW32" s="143">
        <v>0</v>
      </c>
      <c r="AX32" s="391">
        <f t="shared" si="21"/>
        <v>0</v>
      </c>
      <c r="AY32" s="142">
        <v>0</v>
      </c>
      <c r="AZ32" s="386">
        <v>0</v>
      </c>
      <c r="BA32" s="394">
        <f t="shared" si="22"/>
        <v>0</v>
      </c>
      <c r="BB32" s="142">
        <v>0</v>
      </c>
      <c r="BC32" s="143">
        <v>0</v>
      </c>
      <c r="BD32" s="391">
        <f t="shared" si="23"/>
        <v>1</v>
      </c>
      <c r="BE32" s="142">
        <v>0</v>
      </c>
      <c r="BF32" s="386">
        <v>1</v>
      </c>
      <c r="BG32" s="394">
        <f t="shared" si="24"/>
        <v>0</v>
      </c>
      <c r="BH32" s="142">
        <v>0</v>
      </c>
      <c r="BI32" s="143">
        <v>0</v>
      </c>
      <c r="BJ32" s="391">
        <f t="shared" si="29"/>
        <v>0</v>
      </c>
      <c r="BK32" s="142">
        <v>0</v>
      </c>
      <c r="BL32" s="386">
        <v>0</v>
      </c>
      <c r="BM32" s="394">
        <f t="shared" si="26"/>
        <v>0</v>
      </c>
      <c r="BN32" s="142">
        <v>0</v>
      </c>
      <c r="BO32" s="143">
        <v>0</v>
      </c>
      <c r="BP32" s="391">
        <f t="shared" si="27"/>
        <v>0</v>
      </c>
      <c r="BQ32" s="142">
        <v>0</v>
      </c>
      <c r="BR32" s="386">
        <v>0</v>
      </c>
      <c r="BS32" s="394">
        <f t="shared" si="28"/>
        <v>0</v>
      </c>
      <c r="BT32" s="142">
        <v>0</v>
      </c>
      <c r="BU32" s="143">
        <v>0</v>
      </c>
    </row>
    <row r="33" spans="1:73" ht="15" customHeight="1">
      <c r="A33" s="367" t="s">
        <v>738</v>
      </c>
      <c r="B33" s="381">
        <f t="shared" si="3"/>
        <v>220</v>
      </c>
      <c r="C33" s="142">
        <f t="shared" si="4"/>
        <v>197</v>
      </c>
      <c r="D33" s="386">
        <f t="shared" si="5"/>
        <v>23</v>
      </c>
      <c r="E33" s="394">
        <f t="shared" si="6"/>
        <v>10</v>
      </c>
      <c r="F33" s="142">
        <v>6</v>
      </c>
      <c r="G33" s="143">
        <v>4</v>
      </c>
      <c r="H33" s="391">
        <f t="shared" si="7"/>
        <v>99</v>
      </c>
      <c r="I33" s="142">
        <v>95</v>
      </c>
      <c r="J33" s="386">
        <v>4</v>
      </c>
      <c r="K33" s="394">
        <f t="shared" si="8"/>
        <v>47</v>
      </c>
      <c r="L33" s="142">
        <v>41</v>
      </c>
      <c r="M33" s="143">
        <v>6</v>
      </c>
      <c r="N33" s="391">
        <f t="shared" si="9"/>
        <v>1</v>
      </c>
      <c r="O33" s="142">
        <v>1</v>
      </c>
      <c r="P33" s="386">
        <v>0</v>
      </c>
      <c r="Q33" s="394">
        <f t="shared" si="10"/>
        <v>18</v>
      </c>
      <c r="R33" s="142">
        <v>17</v>
      </c>
      <c r="S33" s="143">
        <v>1</v>
      </c>
      <c r="T33" s="391">
        <f t="shared" si="11"/>
        <v>3</v>
      </c>
      <c r="U33" s="142">
        <v>3</v>
      </c>
      <c r="V33" s="386">
        <v>0</v>
      </c>
      <c r="W33" s="394">
        <f t="shared" si="12"/>
        <v>3</v>
      </c>
      <c r="X33" s="142">
        <v>2</v>
      </c>
      <c r="Y33" s="143">
        <v>1</v>
      </c>
      <c r="Z33" s="391">
        <f t="shared" si="13"/>
        <v>0</v>
      </c>
      <c r="AA33" s="142">
        <v>0</v>
      </c>
      <c r="AB33" s="386">
        <v>0</v>
      </c>
      <c r="AC33" s="394">
        <f t="shared" si="14"/>
        <v>1</v>
      </c>
      <c r="AD33" s="142">
        <v>1</v>
      </c>
      <c r="AE33" s="143">
        <v>0</v>
      </c>
      <c r="AF33" s="391">
        <f t="shared" si="15"/>
        <v>12</v>
      </c>
      <c r="AG33" s="142">
        <v>7</v>
      </c>
      <c r="AH33" s="386">
        <v>5</v>
      </c>
      <c r="AI33" s="394">
        <f t="shared" si="16"/>
        <v>4</v>
      </c>
      <c r="AJ33" s="142">
        <v>4</v>
      </c>
      <c r="AK33" s="143">
        <v>0</v>
      </c>
      <c r="AL33" s="391">
        <f t="shared" si="17"/>
        <v>1</v>
      </c>
      <c r="AM33" s="142">
        <v>1</v>
      </c>
      <c r="AN33" s="386">
        <v>0</v>
      </c>
      <c r="AO33" s="394">
        <f t="shared" si="18"/>
        <v>0</v>
      </c>
      <c r="AP33" s="142">
        <v>0</v>
      </c>
      <c r="AQ33" s="143">
        <v>0</v>
      </c>
      <c r="AR33" s="391">
        <f t="shared" si="19"/>
        <v>0</v>
      </c>
      <c r="AS33" s="142">
        <v>0</v>
      </c>
      <c r="AT33" s="386">
        <v>0</v>
      </c>
      <c r="AU33" s="394">
        <f t="shared" si="20"/>
        <v>0</v>
      </c>
      <c r="AV33" s="142">
        <v>0</v>
      </c>
      <c r="AW33" s="143">
        <v>0</v>
      </c>
      <c r="AX33" s="391">
        <f t="shared" si="21"/>
        <v>1</v>
      </c>
      <c r="AY33" s="142">
        <v>1</v>
      </c>
      <c r="AZ33" s="386">
        <v>0</v>
      </c>
      <c r="BA33" s="394">
        <f t="shared" si="22"/>
        <v>3</v>
      </c>
      <c r="BB33" s="142">
        <v>3</v>
      </c>
      <c r="BC33" s="143">
        <v>0</v>
      </c>
      <c r="BD33" s="391">
        <f t="shared" si="23"/>
        <v>0</v>
      </c>
      <c r="BE33" s="142">
        <v>0</v>
      </c>
      <c r="BF33" s="386">
        <v>0</v>
      </c>
      <c r="BG33" s="394">
        <f t="shared" si="24"/>
        <v>16</v>
      </c>
      <c r="BH33" s="142">
        <v>14</v>
      </c>
      <c r="BI33" s="143">
        <v>2</v>
      </c>
      <c r="BJ33" s="391">
        <f t="shared" si="29"/>
        <v>0</v>
      </c>
      <c r="BK33" s="142">
        <v>0</v>
      </c>
      <c r="BL33" s="386">
        <v>0</v>
      </c>
      <c r="BM33" s="394">
        <f t="shared" si="26"/>
        <v>0</v>
      </c>
      <c r="BN33" s="142">
        <v>0</v>
      </c>
      <c r="BO33" s="143">
        <v>0</v>
      </c>
      <c r="BP33" s="391">
        <f t="shared" si="27"/>
        <v>1</v>
      </c>
      <c r="BQ33" s="142">
        <v>1</v>
      </c>
      <c r="BR33" s="386">
        <v>0</v>
      </c>
      <c r="BS33" s="394">
        <f t="shared" si="28"/>
        <v>0</v>
      </c>
      <c r="BT33" s="142">
        <v>0</v>
      </c>
      <c r="BU33" s="143">
        <v>0</v>
      </c>
    </row>
    <row r="34" spans="1:73" ht="15" customHeight="1">
      <c r="A34" s="367" t="s">
        <v>739</v>
      </c>
      <c r="B34" s="381">
        <f t="shared" si="3"/>
        <v>127</v>
      </c>
      <c r="C34" s="142">
        <f t="shared" si="4"/>
        <v>58</v>
      </c>
      <c r="D34" s="386">
        <f t="shared" si="5"/>
        <v>69</v>
      </c>
      <c r="E34" s="394">
        <f t="shared" si="6"/>
        <v>30</v>
      </c>
      <c r="F34" s="142">
        <v>11</v>
      </c>
      <c r="G34" s="143">
        <v>19</v>
      </c>
      <c r="H34" s="391">
        <f t="shared" si="7"/>
        <v>14</v>
      </c>
      <c r="I34" s="142">
        <v>7</v>
      </c>
      <c r="J34" s="386">
        <v>7</v>
      </c>
      <c r="K34" s="394">
        <f t="shared" si="8"/>
        <v>8</v>
      </c>
      <c r="L34" s="142">
        <v>7</v>
      </c>
      <c r="M34" s="143">
        <v>1</v>
      </c>
      <c r="N34" s="391">
        <f t="shared" si="9"/>
        <v>5</v>
      </c>
      <c r="O34" s="142">
        <v>2</v>
      </c>
      <c r="P34" s="386">
        <v>3</v>
      </c>
      <c r="Q34" s="394">
        <f t="shared" si="10"/>
        <v>17</v>
      </c>
      <c r="R34" s="142">
        <v>6</v>
      </c>
      <c r="S34" s="143">
        <v>11</v>
      </c>
      <c r="T34" s="391">
        <f t="shared" si="11"/>
        <v>11</v>
      </c>
      <c r="U34" s="142">
        <v>3</v>
      </c>
      <c r="V34" s="386">
        <v>8</v>
      </c>
      <c r="W34" s="394">
        <f t="shared" si="12"/>
        <v>1</v>
      </c>
      <c r="X34" s="142">
        <v>1</v>
      </c>
      <c r="Y34" s="143">
        <v>0</v>
      </c>
      <c r="Z34" s="391">
        <f t="shared" si="13"/>
        <v>2</v>
      </c>
      <c r="AA34" s="142">
        <v>1</v>
      </c>
      <c r="AB34" s="386">
        <v>1</v>
      </c>
      <c r="AC34" s="394">
        <f t="shared" si="14"/>
        <v>0</v>
      </c>
      <c r="AD34" s="142">
        <v>0</v>
      </c>
      <c r="AE34" s="143">
        <v>0</v>
      </c>
      <c r="AF34" s="391">
        <f t="shared" si="15"/>
        <v>15</v>
      </c>
      <c r="AG34" s="142">
        <v>11</v>
      </c>
      <c r="AH34" s="386">
        <v>4</v>
      </c>
      <c r="AI34" s="394">
        <f t="shared" si="16"/>
        <v>0</v>
      </c>
      <c r="AJ34" s="142">
        <v>0</v>
      </c>
      <c r="AK34" s="143">
        <v>0</v>
      </c>
      <c r="AL34" s="391">
        <f t="shared" si="17"/>
        <v>1</v>
      </c>
      <c r="AM34" s="142">
        <v>0</v>
      </c>
      <c r="AN34" s="386">
        <v>1</v>
      </c>
      <c r="AO34" s="394">
        <f t="shared" si="18"/>
        <v>2</v>
      </c>
      <c r="AP34" s="142">
        <v>1</v>
      </c>
      <c r="AQ34" s="143">
        <v>1</v>
      </c>
      <c r="AR34" s="391">
        <f t="shared" si="19"/>
        <v>0</v>
      </c>
      <c r="AS34" s="142">
        <v>0</v>
      </c>
      <c r="AT34" s="386">
        <v>0</v>
      </c>
      <c r="AU34" s="394">
        <f t="shared" si="20"/>
        <v>0</v>
      </c>
      <c r="AV34" s="142">
        <v>0</v>
      </c>
      <c r="AW34" s="143">
        <v>0</v>
      </c>
      <c r="AX34" s="391">
        <f t="shared" si="21"/>
        <v>0</v>
      </c>
      <c r="AY34" s="142">
        <v>0</v>
      </c>
      <c r="AZ34" s="386">
        <v>0</v>
      </c>
      <c r="BA34" s="394">
        <f t="shared" si="22"/>
        <v>1</v>
      </c>
      <c r="BB34" s="142">
        <v>1</v>
      </c>
      <c r="BC34" s="143">
        <v>0</v>
      </c>
      <c r="BD34" s="391">
        <f t="shared" si="23"/>
        <v>3</v>
      </c>
      <c r="BE34" s="142">
        <v>2</v>
      </c>
      <c r="BF34" s="386">
        <v>1</v>
      </c>
      <c r="BG34" s="394">
        <f t="shared" si="24"/>
        <v>10</v>
      </c>
      <c r="BH34" s="142">
        <v>2</v>
      </c>
      <c r="BI34" s="143">
        <v>8</v>
      </c>
      <c r="BJ34" s="391">
        <f t="shared" si="29"/>
        <v>1</v>
      </c>
      <c r="BK34" s="142">
        <v>0</v>
      </c>
      <c r="BL34" s="386">
        <v>1</v>
      </c>
      <c r="BM34" s="394">
        <f t="shared" si="26"/>
        <v>0</v>
      </c>
      <c r="BN34" s="142">
        <v>0</v>
      </c>
      <c r="BO34" s="143">
        <v>0</v>
      </c>
      <c r="BP34" s="391">
        <f t="shared" si="27"/>
        <v>4</v>
      </c>
      <c r="BQ34" s="142">
        <v>1</v>
      </c>
      <c r="BR34" s="386">
        <v>3</v>
      </c>
      <c r="BS34" s="394">
        <f t="shared" si="28"/>
        <v>2</v>
      </c>
      <c r="BT34" s="142">
        <v>2</v>
      </c>
      <c r="BU34" s="143">
        <v>0</v>
      </c>
    </row>
    <row r="35" spans="1:73" ht="15" customHeight="1">
      <c r="A35" s="367" t="s">
        <v>119</v>
      </c>
      <c r="B35" s="381">
        <f t="shared" si="3"/>
        <v>45</v>
      </c>
      <c r="C35" s="142">
        <f t="shared" si="4"/>
        <v>29</v>
      </c>
      <c r="D35" s="386">
        <f t="shared" si="5"/>
        <v>16</v>
      </c>
      <c r="E35" s="394">
        <f t="shared" si="6"/>
        <v>11</v>
      </c>
      <c r="F35" s="142">
        <v>7</v>
      </c>
      <c r="G35" s="143">
        <v>4</v>
      </c>
      <c r="H35" s="391">
        <f t="shared" si="7"/>
        <v>2</v>
      </c>
      <c r="I35" s="142">
        <v>1</v>
      </c>
      <c r="J35" s="386">
        <v>1</v>
      </c>
      <c r="K35" s="394">
        <f t="shared" si="8"/>
        <v>0</v>
      </c>
      <c r="L35" s="142">
        <v>0</v>
      </c>
      <c r="M35" s="143">
        <v>0</v>
      </c>
      <c r="N35" s="391">
        <f t="shared" si="9"/>
        <v>0</v>
      </c>
      <c r="O35" s="142">
        <v>0</v>
      </c>
      <c r="P35" s="386">
        <v>0</v>
      </c>
      <c r="Q35" s="394">
        <f t="shared" si="10"/>
        <v>19</v>
      </c>
      <c r="R35" s="142">
        <v>11</v>
      </c>
      <c r="S35" s="143">
        <v>8</v>
      </c>
      <c r="T35" s="391">
        <f t="shared" si="11"/>
        <v>0</v>
      </c>
      <c r="U35" s="142">
        <v>0</v>
      </c>
      <c r="V35" s="386">
        <v>0</v>
      </c>
      <c r="W35" s="394">
        <f t="shared" si="12"/>
        <v>1</v>
      </c>
      <c r="X35" s="142">
        <v>0</v>
      </c>
      <c r="Y35" s="143">
        <v>1</v>
      </c>
      <c r="Z35" s="391">
        <f t="shared" si="13"/>
        <v>2</v>
      </c>
      <c r="AA35" s="142">
        <v>1</v>
      </c>
      <c r="AB35" s="386">
        <v>1</v>
      </c>
      <c r="AC35" s="394">
        <f t="shared" si="14"/>
        <v>0</v>
      </c>
      <c r="AD35" s="142">
        <v>0</v>
      </c>
      <c r="AE35" s="143">
        <v>0</v>
      </c>
      <c r="AF35" s="391">
        <f t="shared" si="15"/>
        <v>9</v>
      </c>
      <c r="AG35" s="142">
        <v>8</v>
      </c>
      <c r="AH35" s="386">
        <v>1</v>
      </c>
      <c r="AI35" s="394">
        <f t="shared" si="16"/>
        <v>0</v>
      </c>
      <c r="AJ35" s="142">
        <v>0</v>
      </c>
      <c r="AK35" s="143">
        <v>0</v>
      </c>
      <c r="AL35" s="391">
        <f t="shared" si="17"/>
        <v>1</v>
      </c>
      <c r="AM35" s="142">
        <v>1</v>
      </c>
      <c r="AN35" s="386">
        <v>0</v>
      </c>
      <c r="AO35" s="394">
        <f t="shared" si="18"/>
        <v>0</v>
      </c>
      <c r="AP35" s="142">
        <v>0</v>
      </c>
      <c r="AQ35" s="143">
        <v>0</v>
      </c>
      <c r="AR35" s="391">
        <f t="shared" si="19"/>
        <v>0</v>
      </c>
      <c r="AS35" s="142">
        <v>0</v>
      </c>
      <c r="AT35" s="386">
        <v>0</v>
      </c>
      <c r="AU35" s="394">
        <f t="shared" si="20"/>
        <v>0</v>
      </c>
      <c r="AV35" s="142">
        <v>0</v>
      </c>
      <c r="AW35" s="143">
        <v>0</v>
      </c>
      <c r="AX35" s="391">
        <f t="shared" si="21"/>
        <v>0</v>
      </c>
      <c r="AY35" s="142">
        <v>0</v>
      </c>
      <c r="AZ35" s="386">
        <v>0</v>
      </c>
      <c r="BA35" s="394">
        <f t="shared" si="22"/>
        <v>0</v>
      </c>
      <c r="BB35" s="142">
        <v>0</v>
      </c>
      <c r="BC35" s="143">
        <v>0</v>
      </c>
      <c r="BD35" s="391">
        <f t="shared" si="23"/>
        <v>0</v>
      </c>
      <c r="BE35" s="142">
        <v>0</v>
      </c>
      <c r="BF35" s="386">
        <v>0</v>
      </c>
      <c r="BG35" s="394">
        <f t="shared" si="24"/>
        <v>0</v>
      </c>
      <c r="BH35" s="142">
        <v>0</v>
      </c>
      <c r="BI35" s="143">
        <v>0</v>
      </c>
      <c r="BJ35" s="391">
        <f t="shared" si="29"/>
        <v>0</v>
      </c>
      <c r="BK35" s="142">
        <v>0</v>
      </c>
      <c r="BL35" s="386">
        <v>0</v>
      </c>
      <c r="BM35" s="394">
        <f t="shared" si="26"/>
        <v>0</v>
      </c>
      <c r="BN35" s="142">
        <v>0</v>
      </c>
      <c r="BO35" s="143">
        <v>0</v>
      </c>
      <c r="BP35" s="391">
        <f t="shared" si="27"/>
        <v>0</v>
      </c>
      <c r="BQ35" s="142">
        <v>0</v>
      </c>
      <c r="BR35" s="386">
        <v>0</v>
      </c>
      <c r="BS35" s="394">
        <f t="shared" si="28"/>
        <v>0</v>
      </c>
      <c r="BT35" s="142">
        <v>0</v>
      </c>
      <c r="BU35" s="143">
        <v>0</v>
      </c>
    </row>
    <row r="36" spans="1:73" ht="15" customHeight="1">
      <c r="A36" s="367" t="s">
        <v>4957</v>
      </c>
      <c r="B36" s="381">
        <f>C36+D36</f>
        <v>45</v>
      </c>
      <c r="C36" s="142">
        <f t="shared" si="4"/>
        <v>32</v>
      </c>
      <c r="D36" s="386">
        <f>G36+J36+M36+P36+S36+V36+Y36+AB36+AE36+AH36+AK36+AN36+AQ36+AT36+AW36+AZ36+BC36+BF36+BI36+BL36+BO36+BR36+BU36</f>
        <v>13</v>
      </c>
      <c r="E36" s="394">
        <f t="shared" si="6"/>
        <v>24</v>
      </c>
      <c r="F36" s="142">
        <v>18</v>
      </c>
      <c r="G36" s="143">
        <v>6</v>
      </c>
      <c r="H36" s="391">
        <f t="shared" si="7"/>
        <v>0</v>
      </c>
      <c r="I36" s="142">
        <v>0</v>
      </c>
      <c r="J36" s="386">
        <v>0</v>
      </c>
      <c r="K36" s="394">
        <f t="shared" si="8"/>
        <v>2</v>
      </c>
      <c r="L36" s="142">
        <v>1</v>
      </c>
      <c r="M36" s="143">
        <v>1</v>
      </c>
      <c r="N36" s="391">
        <f t="shared" si="9"/>
        <v>2</v>
      </c>
      <c r="O36" s="142">
        <v>1</v>
      </c>
      <c r="P36" s="386">
        <v>1</v>
      </c>
      <c r="Q36" s="394">
        <f t="shared" si="10"/>
        <v>6</v>
      </c>
      <c r="R36" s="142">
        <v>5</v>
      </c>
      <c r="S36" s="143">
        <v>1</v>
      </c>
      <c r="T36" s="391">
        <f t="shared" si="11"/>
        <v>2</v>
      </c>
      <c r="U36" s="142">
        <v>0</v>
      </c>
      <c r="V36" s="386">
        <v>2</v>
      </c>
      <c r="W36" s="394">
        <f t="shared" si="12"/>
        <v>0</v>
      </c>
      <c r="X36" s="142">
        <v>0</v>
      </c>
      <c r="Y36" s="143">
        <v>0</v>
      </c>
      <c r="Z36" s="391">
        <f t="shared" si="13"/>
        <v>2</v>
      </c>
      <c r="AA36" s="142">
        <v>2</v>
      </c>
      <c r="AB36" s="386">
        <v>0</v>
      </c>
      <c r="AC36" s="394">
        <f t="shared" si="14"/>
        <v>1</v>
      </c>
      <c r="AD36" s="142">
        <v>0</v>
      </c>
      <c r="AE36" s="143">
        <v>1</v>
      </c>
      <c r="AF36" s="391">
        <f t="shared" si="15"/>
        <v>1</v>
      </c>
      <c r="AG36" s="142">
        <v>1</v>
      </c>
      <c r="AH36" s="386">
        <v>0</v>
      </c>
      <c r="AI36" s="394">
        <f t="shared" si="16"/>
        <v>0</v>
      </c>
      <c r="AJ36" s="142">
        <v>0</v>
      </c>
      <c r="AK36" s="143">
        <v>0</v>
      </c>
      <c r="AL36" s="391">
        <f t="shared" si="17"/>
        <v>0</v>
      </c>
      <c r="AM36" s="142">
        <v>0</v>
      </c>
      <c r="AN36" s="386">
        <v>0</v>
      </c>
      <c r="AO36" s="394">
        <f t="shared" si="18"/>
        <v>1</v>
      </c>
      <c r="AP36" s="142">
        <v>1</v>
      </c>
      <c r="AQ36" s="143">
        <v>0</v>
      </c>
      <c r="AR36" s="391">
        <f t="shared" si="19"/>
        <v>0</v>
      </c>
      <c r="AS36" s="142">
        <v>0</v>
      </c>
      <c r="AT36" s="386">
        <v>0</v>
      </c>
      <c r="AU36" s="394">
        <f t="shared" si="20"/>
        <v>0</v>
      </c>
      <c r="AV36" s="142">
        <v>0</v>
      </c>
      <c r="AW36" s="143">
        <v>0</v>
      </c>
      <c r="AX36" s="391">
        <f t="shared" si="21"/>
        <v>0</v>
      </c>
      <c r="AY36" s="142">
        <v>0</v>
      </c>
      <c r="AZ36" s="386">
        <v>0</v>
      </c>
      <c r="BA36" s="394">
        <f t="shared" si="22"/>
        <v>0</v>
      </c>
      <c r="BB36" s="142">
        <v>0</v>
      </c>
      <c r="BC36" s="143">
        <v>0</v>
      </c>
      <c r="BD36" s="391">
        <f t="shared" si="23"/>
        <v>0</v>
      </c>
      <c r="BE36" s="142">
        <v>0</v>
      </c>
      <c r="BF36" s="386">
        <v>0</v>
      </c>
      <c r="BG36" s="394">
        <f t="shared" si="24"/>
        <v>4</v>
      </c>
      <c r="BH36" s="142">
        <v>3</v>
      </c>
      <c r="BI36" s="143">
        <v>1</v>
      </c>
      <c r="BJ36" s="391">
        <f t="shared" si="29"/>
        <v>0</v>
      </c>
      <c r="BK36" s="142">
        <v>0</v>
      </c>
      <c r="BL36" s="386">
        <v>0</v>
      </c>
      <c r="BM36" s="394">
        <f t="shared" si="26"/>
        <v>0</v>
      </c>
      <c r="BN36" s="142">
        <v>0</v>
      </c>
      <c r="BO36" s="143">
        <v>0</v>
      </c>
      <c r="BP36" s="391">
        <f t="shared" si="27"/>
        <v>0</v>
      </c>
      <c r="BQ36" s="142">
        <v>0</v>
      </c>
      <c r="BR36" s="386">
        <v>0</v>
      </c>
      <c r="BS36" s="394">
        <f t="shared" si="28"/>
        <v>0</v>
      </c>
      <c r="BT36" s="142">
        <v>0</v>
      </c>
      <c r="BU36" s="143">
        <v>0</v>
      </c>
    </row>
    <row r="37" spans="1:73" ht="15" customHeight="1">
      <c r="A37" s="367" t="s">
        <v>4937</v>
      </c>
      <c r="B37" s="381">
        <f t="shared" si="3"/>
        <v>89</v>
      </c>
      <c r="C37" s="142">
        <f t="shared" si="4"/>
        <v>80</v>
      </c>
      <c r="D37" s="386">
        <f t="shared" si="5"/>
        <v>9</v>
      </c>
      <c r="E37" s="394">
        <f t="shared" si="6"/>
        <v>2</v>
      </c>
      <c r="F37" s="142">
        <v>2</v>
      </c>
      <c r="G37" s="143">
        <v>0</v>
      </c>
      <c r="H37" s="391">
        <f t="shared" si="7"/>
        <v>8</v>
      </c>
      <c r="I37" s="142">
        <v>8</v>
      </c>
      <c r="J37" s="386">
        <v>0</v>
      </c>
      <c r="K37" s="394">
        <f t="shared" si="8"/>
        <v>14</v>
      </c>
      <c r="L37" s="142">
        <v>9</v>
      </c>
      <c r="M37" s="143">
        <v>5</v>
      </c>
      <c r="N37" s="391">
        <f t="shared" si="9"/>
        <v>1</v>
      </c>
      <c r="O37" s="142">
        <v>1</v>
      </c>
      <c r="P37" s="386">
        <v>0</v>
      </c>
      <c r="Q37" s="394">
        <f t="shared" si="10"/>
        <v>3</v>
      </c>
      <c r="R37" s="142">
        <v>2</v>
      </c>
      <c r="S37" s="143">
        <v>1</v>
      </c>
      <c r="T37" s="391">
        <f t="shared" si="11"/>
        <v>0</v>
      </c>
      <c r="U37" s="142">
        <v>0</v>
      </c>
      <c r="V37" s="386">
        <v>0</v>
      </c>
      <c r="W37" s="394">
        <f t="shared" si="12"/>
        <v>4</v>
      </c>
      <c r="X37" s="142">
        <v>3</v>
      </c>
      <c r="Y37" s="143">
        <v>1</v>
      </c>
      <c r="Z37" s="391">
        <f t="shared" si="13"/>
        <v>0</v>
      </c>
      <c r="AA37" s="142">
        <v>0</v>
      </c>
      <c r="AB37" s="386">
        <v>0</v>
      </c>
      <c r="AC37" s="394">
        <f t="shared" si="14"/>
        <v>2</v>
      </c>
      <c r="AD37" s="142">
        <v>2</v>
      </c>
      <c r="AE37" s="143">
        <v>0</v>
      </c>
      <c r="AF37" s="391">
        <f t="shared" si="15"/>
        <v>0</v>
      </c>
      <c r="AG37" s="142">
        <v>0</v>
      </c>
      <c r="AH37" s="386">
        <v>0</v>
      </c>
      <c r="AI37" s="394">
        <f t="shared" si="16"/>
        <v>1</v>
      </c>
      <c r="AJ37" s="142">
        <v>1</v>
      </c>
      <c r="AK37" s="143">
        <v>0</v>
      </c>
      <c r="AL37" s="391">
        <f t="shared" si="17"/>
        <v>0</v>
      </c>
      <c r="AM37" s="142">
        <v>0</v>
      </c>
      <c r="AN37" s="386">
        <v>0</v>
      </c>
      <c r="AO37" s="394">
        <f t="shared" si="18"/>
        <v>0</v>
      </c>
      <c r="AP37" s="142">
        <v>0</v>
      </c>
      <c r="AQ37" s="143">
        <v>0</v>
      </c>
      <c r="AR37" s="391">
        <f t="shared" si="19"/>
        <v>0</v>
      </c>
      <c r="AS37" s="142">
        <v>0</v>
      </c>
      <c r="AT37" s="386">
        <v>0</v>
      </c>
      <c r="AU37" s="394">
        <f t="shared" si="20"/>
        <v>2</v>
      </c>
      <c r="AV37" s="142">
        <v>2</v>
      </c>
      <c r="AW37" s="143">
        <v>0</v>
      </c>
      <c r="AX37" s="391">
        <f t="shared" si="21"/>
        <v>0</v>
      </c>
      <c r="AY37" s="142">
        <v>0</v>
      </c>
      <c r="AZ37" s="386">
        <v>0</v>
      </c>
      <c r="BA37" s="394">
        <f t="shared" si="22"/>
        <v>5</v>
      </c>
      <c r="BB37" s="142">
        <v>3</v>
      </c>
      <c r="BC37" s="143">
        <v>2</v>
      </c>
      <c r="BD37" s="391">
        <f t="shared" si="23"/>
        <v>0</v>
      </c>
      <c r="BE37" s="142">
        <v>0</v>
      </c>
      <c r="BF37" s="386">
        <v>0</v>
      </c>
      <c r="BG37" s="394">
        <f t="shared" si="24"/>
        <v>4</v>
      </c>
      <c r="BH37" s="142">
        <v>4</v>
      </c>
      <c r="BI37" s="143">
        <v>0</v>
      </c>
      <c r="BJ37" s="391">
        <f t="shared" si="29"/>
        <v>0</v>
      </c>
      <c r="BK37" s="142">
        <v>0</v>
      </c>
      <c r="BL37" s="386">
        <v>0</v>
      </c>
      <c r="BM37" s="394">
        <f t="shared" si="26"/>
        <v>0</v>
      </c>
      <c r="BN37" s="142">
        <v>0</v>
      </c>
      <c r="BO37" s="143">
        <v>0</v>
      </c>
      <c r="BP37" s="391">
        <f t="shared" si="27"/>
        <v>41</v>
      </c>
      <c r="BQ37" s="142">
        <v>41</v>
      </c>
      <c r="BR37" s="386">
        <v>0</v>
      </c>
      <c r="BS37" s="394">
        <f t="shared" si="28"/>
        <v>2</v>
      </c>
      <c r="BT37" s="142">
        <v>2</v>
      </c>
      <c r="BU37" s="143">
        <v>0</v>
      </c>
    </row>
    <row r="38" spans="1:73" ht="15" customHeight="1">
      <c r="A38" s="367" t="s">
        <v>4938</v>
      </c>
      <c r="B38" s="381">
        <f t="shared" si="3"/>
        <v>19</v>
      </c>
      <c r="C38" s="142">
        <f t="shared" si="4"/>
        <v>2</v>
      </c>
      <c r="D38" s="386">
        <f t="shared" si="5"/>
        <v>17</v>
      </c>
      <c r="E38" s="394">
        <f t="shared" si="6"/>
        <v>7</v>
      </c>
      <c r="F38" s="142">
        <v>1</v>
      </c>
      <c r="G38" s="143">
        <v>6</v>
      </c>
      <c r="H38" s="391">
        <f t="shared" si="7"/>
        <v>4</v>
      </c>
      <c r="I38" s="142">
        <v>1</v>
      </c>
      <c r="J38" s="386">
        <v>3</v>
      </c>
      <c r="K38" s="394">
        <f t="shared" si="8"/>
        <v>0</v>
      </c>
      <c r="L38" s="142">
        <v>0</v>
      </c>
      <c r="M38" s="143">
        <v>0</v>
      </c>
      <c r="N38" s="391">
        <f t="shared" si="9"/>
        <v>0</v>
      </c>
      <c r="O38" s="142">
        <v>0</v>
      </c>
      <c r="P38" s="386">
        <v>0</v>
      </c>
      <c r="Q38" s="394">
        <f t="shared" si="10"/>
        <v>6</v>
      </c>
      <c r="R38" s="142">
        <v>0</v>
      </c>
      <c r="S38" s="143">
        <v>6</v>
      </c>
      <c r="T38" s="391">
        <f t="shared" si="11"/>
        <v>0</v>
      </c>
      <c r="U38" s="142">
        <v>0</v>
      </c>
      <c r="V38" s="386">
        <v>0</v>
      </c>
      <c r="W38" s="394">
        <f t="shared" si="12"/>
        <v>0</v>
      </c>
      <c r="X38" s="142">
        <v>0</v>
      </c>
      <c r="Y38" s="143">
        <v>0</v>
      </c>
      <c r="Z38" s="391">
        <f t="shared" si="13"/>
        <v>0</v>
      </c>
      <c r="AA38" s="142">
        <v>0</v>
      </c>
      <c r="AB38" s="386">
        <v>0</v>
      </c>
      <c r="AC38" s="394">
        <f t="shared" si="14"/>
        <v>0</v>
      </c>
      <c r="AD38" s="142">
        <v>0</v>
      </c>
      <c r="AE38" s="143">
        <v>0</v>
      </c>
      <c r="AF38" s="391">
        <f t="shared" si="15"/>
        <v>2</v>
      </c>
      <c r="AG38" s="142">
        <v>0</v>
      </c>
      <c r="AH38" s="386">
        <v>2</v>
      </c>
      <c r="AI38" s="394">
        <f t="shared" si="16"/>
        <v>0</v>
      </c>
      <c r="AJ38" s="142">
        <v>0</v>
      </c>
      <c r="AK38" s="143">
        <v>0</v>
      </c>
      <c r="AL38" s="391">
        <f t="shared" si="17"/>
        <v>0</v>
      </c>
      <c r="AM38" s="142">
        <v>0</v>
      </c>
      <c r="AN38" s="386">
        <v>0</v>
      </c>
      <c r="AO38" s="394">
        <f t="shared" si="18"/>
        <v>0</v>
      </c>
      <c r="AP38" s="142">
        <v>0</v>
      </c>
      <c r="AQ38" s="143">
        <v>0</v>
      </c>
      <c r="AR38" s="391">
        <f t="shared" si="19"/>
        <v>0</v>
      </c>
      <c r="AS38" s="142">
        <v>0</v>
      </c>
      <c r="AT38" s="386">
        <v>0</v>
      </c>
      <c r="AU38" s="394">
        <f t="shared" si="20"/>
        <v>0</v>
      </c>
      <c r="AV38" s="142">
        <v>0</v>
      </c>
      <c r="AW38" s="143">
        <v>0</v>
      </c>
      <c r="AX38" s="391">
        <f t="shared" si="21"/>
        <v>0</v>
      </c>
      <c r="AY38" s="142">
        <v>0</v>
      </c>
      <c r="AZ38" s="386">
        <v>0</v>
      </c>
      <c r="BA38" s="394">
        <f t="shared" si="22"/>
        <v>0</v>
      </c>
      <c r="BB38" s="142">
        <v>0</v>
      </c>
      <c r="BC38" s="143">
        <v>0</v>
      </c>
      <c r="BD38" s="391">
        <f t="shared" si="23"/>
        <v>0</v>
      </c>
      <c r="BE38" s="142">
        <v>0</v>
      </c>
      <c r="BF38" s="386">
        <v>0</v>
      </c>
      <c r="BG38" s="394">
        <f t="shared" si="24"/>
        <v>0</v>
      </c>
      <c r="BH38" s="142">
        <v>0</v>
      </c>
      <c r="BI38" s="143">
        <v>0</v>
      </c>
      <c r="BJ38" s="391">
        <f t="shared" si="29"/>
        <v>0</v>
      </c>
      <c r="BK38" s="142">
        <v>0</v>
      </c>
      <c r="BL38" s="386">
        <v>0</v>
      </c>
      <c r="BM38" s="394">
        <f t="shared" si="26"/>
        <v>0</v>
      </c>
      <c r="BN38" s="142">
        <v>0</v>
      </c>
      <c r="BO38" s="143">
        <v>0</v>
      </c>
      <c r="BP38" s="391">
        <f t="shared" si="27"/>
        <v>0</v>
      </c>
      <c r="BQ38" s="142">
        <v>0</v>
      </c>
      <c r="BR38" s="386">
        <v>0</v>
      </c>
      <c r="BS38" s="394">
        <f t="shared" si="28"/>
        <v>0</v>
      </c>
      <c r="BT38" s="142">
        <v>0</v>
      </c>
      <c r="BU38" s="143">
        <v>0</v>
      </c>
    </row>
    <row r="39" spans="1:73" ht="15" customHeight="1">
      <c r="A39" s="367" t="s">
        <v>121</v>
      </c>
      <c r="B39" s="381">
        <f t="shared" si="3"/>
        <v>24</v>
      </c>
      <c r="C39" s="142">
        <f t="shared" si="4"/>
        <v>16</v>
      </c>
      <c r="D39" s="386">
        <f t="shared" si="5"/>
        <v>8</v>
      </c>
      <c r="E39" s="394">
        <f t="shared" si="6"/>
        <v>9</v>
      </c>
      <c r="F39" s="142">
        <v>5</v>
      </c>
      <c r="G39" s="143">
        <v>4</v>
      </c>
      <c r="H39" s="391">
        <f t="shared" si="7"/>
        <v>3</v>
      </c>
      <c r="I39" s="142">
        <v>2</v>
      </c>
      <c r="J39" s="386">
        <v>1</v>
      </c>
      <c r="K39" s="394">
        <f t="shared" si="8"/>
        <v>3</v>
      </c>
      <c r="L39" s="142">
        <v>3</v>
      </c>
      <c r="M39" s="143">
        <v>0</v>
      </c>
      <c r="N39" s="391">
        <f t="shared" si="9"/>
        <v>1</v>
      </c>
      <c r="O39" s="142">
        <v>1</v>
      </c>
      <c r="P39" s="386">
        <v>0</v>
      </c>
      <c r="Q39" s="394">
        <f t="shared" si="10"/>
        <v>1</v>
      </c>
      <c r="R39" s="142">
        <v>1</v>
      </c>
      <c r="S39" s="143">
        <v>0</v>
      </c>
      <c r="T39" s="391">
        <f t="shared" si="11"/>
        <v>0</v>
      </c>
      <c r="U39" s="142">
        <v>0</v>
      </c>
      <c r="V39" s="386">
        <v>0</v>
      </c>
      <c r="W39" s="394">
        <f t="shared" si="12"/>
        <v>0</v>
      </c>
      <c r="X39" s="142">
        <v>0</v>
      </c>
      <c r="Y39" s="143">
        <v>0</v>
      </c>
      <c r="Z39" s="391">
        <f t="shared" si="13"/>
        <v>1</v>
      </c>
      <c r="AA39" s="142">
        <v>1</v>
      </c>
      <c r="AB39" s="386">
        <v>0</v>
      </c>
      <c r="AC39" s="394">
        <f t="shared" si="14"/>
        <v>0</v>
      </c>
      <c r="AD39" s="142">
        <v>0</v>
      </c>
      <c r="AE39" s="143">
        <v>0</v>
      </c>
      <c r="AF39" s="391">
        <f t="shared" si="15"/>
        <v>4</v>
      </c>
      <c r="AG39" s="142">
        <v>2</v>
      </c>
      <c r="AH39" s="386">
        <v>2</v>
      </c>
      <c r="AI39" s="394">
        <f t="shared" si="16"/>
        <v>0</v>
      </c>
      <c r="AJ39" s="142">
        <v>0</v>
      </c>
      <c r="AK39" s="143">
        <v>0</v>
      </c>
      <c r="AL39" s="391">
        <f t="shared" si="17"/>
        <v>0</v>
      </c>
      <c r="AM39" s="142">
        <v>0</v>
      </c>
      <c r="AN39" s="386">
        <v>0</v>
      </c>
      <c r="AO39" s="394">
        <f t="shared" si="18"/>
        <v>0</v>
      </c>
      <c r="AP39" s="142">
        <v>0</v>
      </c>
      <c r="AQ39" s="143">
        <v>0</v>
      </c>
      <c r="AR39" s="391">
        <f t="shared" si="19"/>
        <v>0</v>
      </c>
      <c r="AS39" s="142">
        <v>0</v>
      </c>
      <c r="AT39" s="386">
        <v>0</v>
      </c>
      <c r="AU39" s="394">
        <f t="shared" si="20"/>
        <v>0</v>
      </c>
      <c r="AV39" s="142">
        <v>0</v>
      </c>
      <c r="AW39" s="143">
        <v>0</v>
      </c>
      <c r="AX39" s="391">
        <f t="shared" si="21"/>
        <v>0</v>
      </c>
      <c r="AY39" s="142">
        <v>0</v>
      </c>
      <c r="AZ39" s="386">
        <v>0</v>
      </c>
      <c r="BA39" s="394">
        <f t="shared" si="22"/>
        <v>0</v>
      </c>
      <c r="BB39" s="142">
        <v>0</v>
      </c>
      <c r="BC39" s="143">
        <v>0</v>
      </c>
      <c r="BD39" s="391">
        <f t="shared" si="23"/>
        <v>1</v>
      </c>
      <c r="BE39" s="142">
        <v>0</v>
      </c>
      <c r="BF39" s="386">
        <v>1</v>
      </c>
      <c r="BG39" s="394">
        <f t="shared" si="24"/>
        <v>0</v>
      </c>
      <c r="BH39" s="142">
        <v>0</v>
      </c>
      <c r="BI39" s="143">
        <v>0</v>
      </c>
      <c r="BJ39" s="391">
        <f t="shared" si="29"/>
        <v>0</v>
      </c>
      <c r="BK39" s="142">
        <v>0</v>
      </c>
      <c r="BL39" s="386">
        <v>0</v>
      </c>
      <c r="BM39" s="394">
        <f t="shared" si="26"/>
        <v>0</v>
      </c>
      <c r="BN39" s="142">
        <v>0</v>
      </c>
      <c r="BO39" s="143">
        <v>0</v>
      </c>
      <c r="BP39" s="391">
        <f t="shared" si="27"/>
        <v>1</v>
      </c>
      <c r="BQ39" s="142">
        <v>1</v>
      </c>
      <c r="BR39" s="386">
        <v>0</v>
      </c>
      <c r="BS39" s="394">
        <f t="shared" si="28"/>
        <v>0</v>
      </c>
      <c r="BT39" s="142">
        <v>0</v>
      </c>
      <c r="BU39" s="143">
        <v>0</v>
      </c>
    </row>
    <row r="40" spans="1:73" ht="15" customHeight="1">
      <c r="A40" s="367" t="s">
        <v>4958</v>
      </c>
      <c r="B40" s="381">
        <f t="shared" si="3"/>
        <v>60</v>
      </c>
      <c r="C40" s="142">
        <f t="shared" si="4"/>
        <v>33</v>
      </c>
      <c r="D40" s="386">
        <f t="shared" si="5"/>
        <v>27</v>
      </c>
      <c r="E40" s="394">
        <f t="shared" si="6"/>
        <v>0</v>
      </c>
      <c r="F40" s="142">
        <v>0</v>
      </c>
      <c r="G40" s="143">
        <v>0</v>
      </c>
      <c r="H40" s="391">
        <f t="shared" si="7"/>
        <v>45</v>
      </c>
      <c r="I40" s="142">
        <v>24</v>
      </c>
      <c r="J40" s="386">
        <v>21</v>
      </c>
      <c r="K40" s="394">
        <f t="shared" si="8"/>
        <v>0</v>
      </c>
      <c r="L40" s="142">
        <v>0</v>
      </c>
      <c r="M40" s="143">
        <v>0</v>
      </c>
      <c r="N40" s="391">
        <f t="shared" si="9"/>
        <v>0</v>
      </c>
      <c r="O40" s="142">
        <v>0</v>
      </c>
      <c r="P40" s="386">
        <v>0</v>
      </c>
      <c r="Q40" s="394">
        <f t="shared" si="10"/>
        <v>4</v>
      </c>
      <c r="R40" s="142">
        <v>2</v>
      </c>
      <c r="S40" s="143">
        <v>2</v>
      </c>
      <c r="T40" s="391">
        <f t="shared" si="11"/>
        <v>0</v>
      </c>
      <c r="U40" s="142">
        <v>0</v>
      </c>
      <c r="V40" s="386">
        <v>0</v>
      </c>
      <c r="W40" s="394">
        <f t="shared" si="12"/>
        <v>5</v>
      </c>
      <c r="X40" s="142">
        <v>5</v>
      </c>
      <c r="Y40" s="143">
        <v>0</v>
      </c>
      <c r="Z40" s="391">
        <f t="shared" si="13"/>
        <v>0</v>
      </c>
      <c r="AA40" s="142">
        <v>0</v>
      </c>
      <c r="AB40" s="386">
        <v>0</v>
      </c>
      <c r="AC40" s="394">
        <f t="shared" si="14"/>
        <v>0</v>
      </c>
      <c r="AD40" s="142">
        <v>0</v>
      </c>
      <c r="AE40" s="143">
        <v>0</v>
      </c>
      <c r="AF40" s="391">
        <f t="shared" si="15"/>
        <v>5</v>
      </c>
      <c r="AG40" s="142">
        <v>2</v>
      </c>
      <c r="AH40" s="386">
        <v>3</v>
      </c>
      <c r="AI40" s="394">
        <f t="shared" si="16"/>
        <v>1</v>
      </c>
      <c r="AJ40" s="142">
        <v>0</v>
      </c>
      <c r="AK40" s="143">
        <v>1</v>
      </c>
      <c r="AL40" s="391">
        <f t="shared" si="17"/>
        <v>0</v>
      </c>
      <c r="AM40" s="142">
        <v>0</v>
      </c>
      <c r="AN40" s="386">
        <v>0</v>
      </c>
      <c r="AO40" s="394">
        <f t="shared" si="18"/>
        <v>0</v>
      </c>
      <c r="AP40" s="142">
        <v>0</v>
      </c>
      <c r="AQ40" s="143">
        <v>0</v>
      </c>
      <c r="AR40" s="391">
        <f t="shared" si="19"/>
        <v>0</v>
      </c>
      <c r="AS40" s="142">
        <v>0</v>
      </c>
      <c r="AT40" s="386">
        <v>0</v>
      </c>
      <c r="AU40" s="394">
        <f t="shared" si="20"/>
        <v>0</v>
      </c>
      <c r="AV40" s="142">
        <v>0</v>
      </c>
      <c r="AW40" s="143">
        <v>0</v>
      </c>
      <c r="AX40" s="391">
        <f t="shared" si="21"/>
        <v>0</v>
      </c>
      <c r="AY40" s="142">
        <v>0</v>
      </c>
      <c r="AZ40" s="386">
        <v>0</v>
      </c>
      <c r="BA40" s="394">
        <f t="shared" si="22"/>
        <v>0</v>
      </c>
      <c r="BB40" s="142">
        <v>0</v>
      </c>
      <c r="BC40" s="143">
        <v>0</v>
      </c>
      <c r="BD40" s="391">
        <f t="shared" si="23"/>
        <v>0</v>
      </c>
      <c r="BE40" s="142">
        <v>0</v>
      </c>
      <c r="BF40" s="386">
        <v>0</v>
      </c>
      <c r="BG40" s="394">
        <f t="shared" si="24"/>
        <v>0</v>
      </c>
      <c r="BH40" s="142">
        <v>0</v>
      </c>
      <c r="BI40" s="143">
        <v>0</v>
      </c>
      <c r="BJ40" s="391">
        <f t="shared" si="29"/>
        <v>0</v>
      </c>
      <c r="BK40" s="142">
        <v>0</v>
      </c>
      <c r="BL40" s="386">
        <v>0</v>
      </c>
      <c r="BM40" s="394">
        <f t="shared" si="26"/>
        <v>0</v>
      </c>
      <c r="BN40" s="142">
        <v>0</v>
      </c>
      <c r="BO40" s="143">
        <v>0</v>
      </c>
      <c r="BP40" s="391">
        <f t="shared" si="27"/>
        <v>0</v>
      </c>
      <c r="BQ40" s="142">
        <v>0</v>
      </c>
      <c r="BR40" s="386">
        <v>0</v>
      </c>
      <c r="BS40" s="394">
        <f t="shared" si="28"/>
        <v>0</v>
      </c>
      <c r="BT40" s="142">
        <v>0</v>
      </c>
      <c r="BU40" s="143">
        <v>0</v>
      </c>
    </row>
    <row r="41" spans="1:73" ht="15" customHeight="1">
      <c r="A41" s="367" t="s">
        <v>4927</v>
      </c>
      <c r="B41" s="381">
        <f t="shared" si="3"/>
        <v>147</v>
      </c>
      <c r="C41" s="142">
        <f t="shared" si="4"/>
        <v>97</v>
      </c>
      <c r="D41" s="386">
        <f t="shared" si="5"/>
        <v>50</v>
      </c>
      <c r="E41" s="394">
        <f t="shared" si="6"/>
        <v>45</v>
      </c>
      <c r="F41" s="142">
        <v>31</v>
      </c>
      <c r="G41" s="143">
        <v>14</v>
      </c>
      <c r="H41" s="391">
        <f t="shared" si="7"/>
        <v>0</v>
      </c>
      <c r="I41" s="142">
        <v>0</v>
      </c>
      <c r="J41" s="386">
        <v>0</v>
      </c>
      <c r="K41" s="394">
        <f t="shared" si="8"/>
        <v>5</v>
      </c>
      <c r="L41" s="142">
        <v>4</v>
      </c>
      <c r="M41" s="143">
        <v>1</v>
      </c>
      <c r="N41" s="391">
        <f t="shared" si="9"/>
        <v>0</v>
      </c>
      <c r="O41" s="142">
        <v>0</v>
      </c>
      <c r="P41" s="386">
        <v>0</v>
      </c>
      <c r="Q41" s="394">
        <f t="shared" si="10"/>
        <v>4</v>
      </c>
      <c r="R41" s="142">
        <v>4</v>
      </c>
      <c r="S41" s="143">
        <v>0</v>
      </c>
      <c r="T41" s="391">
        <f t="shared" si="11"/>
        <v>0</v>
      </c>
      <c r="U41" s="142">
        <v>0</v>
      </c>
      <c r="V41" s="386">
        <v>0</v>
      </c>
      <c r="W41" s="394">
        <f t="shared" si="12"/>
        <v>0</v>
      </c>
      <c r="X41" s="142">
        <v>0</v>
      </c>
      <c r="Y41" s="143">
        <v>0</v>
      </c>
      <c r="Z41" s="391">
        <f t="shared" si="13"/>
        <v>0</v>
      </c>
      <c r="AA41" s="142">
        <v>0</v>
      </c>
      <c r="AB41" s="386">
        <v>0</v>
      </c>
      <c r="AC41" s="394">
        <f t="shared" si="14"/>
        <v>5</v>
      </c>
      <c r="AD41" s="142">
        <v>3</v>
      </c>
      <c r="AE41" s="143">
        <v>2</v>
      </c>
      <c r="AF41" s="391">
        <f t="shared" si="15"/>
        <v>6</v>
      </c>
      <c r="AG41" s="142">
        <v>3</v>
      </c>
      <c r="AH41" s="386">
        <v>3</v>
      </c>
      <c r="AI41" s="394">
        <f t="shared" si="16"/>
        <v>0</v>
      </c>
      <c r="AJ41" s="142">
        <v>0</v>
      </c>
      <c r="AK41" s="143">
        <v>0</v>
      </c>
      <c r="AL41" s="391">
        <f t="shared" si="17"/>
        <v>0</v>
      </c>
      <c r="AM41" s="142">
        <v>0</v>
      </c>
      <c r="AN41" s="386">
        <v>0</v>
      </c>
      <c r="AO41" s="394">
        <f t="shared" si="18"/>
        <v>0</v>
      </c>
      <c r="AP41" s="142">
        <v>0</v>
      </c>
      <c r="AQ41" s="143">
        <v>0</v>
      </c>
      <c r="AR41" s="391">
        <f t="shared" si="19"/>
        <v>0</v>
      </c>
      <c r="AS41" s="142">
        <v>0</v>
      </c>
      <c r="AT41" s="386">
        <v>0</v>
      </c>
      <c r="AU41" s="394">
        <f t="shared" si="20"/>
        <v>0</v>
      </c>
      <c r="AV41" s="142">
        <v>0</v>
      </c>
      <c r="AW41" s="143">
        <v>0</v>
      </c>
      <c r="AX41" s="391">
        <f t="shared" si="21"/>
        <v>0</v>
      </c>
      <c r="AY41" s="142">
        <v>0</v>
      </c>
      <c r="AZ41" s="386">
        <v>0</v>
      </c>
      <c r="BA41" s="394">
        <f t="shared" si="22"/>
        <v>0</v>
      </c>
      <c r="BB41" s="142">
        <v>0</v>
      </c>
      <c r="BC41" s="143">
        <v>0</v>
      </c>
      <c r="BD41" s="391">
        <f t="shared" si="23"/>
        <v>0</v>
      </c>
      <c r="BE41" s="142">
        <v>0</v>
      </c>
      <c r="BF41" s="386">
        <v>0</v>
      </c>
      <c r="BG41" s="394">
        <f t="shared" si="24"/>
        <v>82</v>
      </c>
      <c r="BH41" s="142">
        <v>52</v>
      </c>
      <c r="BI41" s="143">
        <v>30</v>
      </c>
      <c r="BJ41" s="391">
        <f t="shared" si="29"/>
        <v>0</v>
      </c>
      <c r="BK41" s="142">
        <v>0</v>
      </c>
      <c r="BL41" s="386">
        <v>0</v>
      </c>
      <c r="BM41" s="394">
        <f t="shared" si="26"/>
        <v>0</v>
      </c>
      <c r="BN41" s="142">
        <v>0</v>
      </c>
      <c r="BO41" s="143">
        <v>0</v>
      </c>
      <c r="BP41" s="391">
        <f t="shared" si="27"/>
        <v>0</v>
      </c>
      <c r="BQ41" s="142">
        <v>0</v>
      </c>
      <c r="BR41" s="386">
        <v>0</v>
      </c>
      <c r="BS41" s="394">
        <f t="shared" si="28"/>
        <v>0</v>
      </c>
      <c r="BT41" s="142">
        <v>0</v>
      </c>
      <c r="BU41" s="143">
        <v>0</v>
      </c>
    </row>
    <row r="42" spans="1:73" ht="15" customHeight="1">
      <c r="A42" s="367" t="s">
        <v>4959</v>
      </c>
      <c r="B42" s="381">
        <f t="shared" si="3"/>
        <v>28</v>
      </c>
      <c r="C42" s="142">
        <f t="shared" si="4"/>
        <v>18</v>
      </c>
      <c r="D42" s="386">
        <f t="shared" si="5"/>
        <v>10</v>
      </c>
      <c r="E42" s="394">
        <f t="shared" si="6"/>
        <v>9</v>
      </c>
      <c r="F42" s="142">
        <v>5</v>
      </c>
      <c r="G42" s="143">
        <v>4</v>
      </c>
      <c r="H42" s="391">
        <f t="shared" si="7"/>
        <v>5</v>
      </c>
      <c r="I42" s="142">
        <v>4</v>
      </c>
      <c r="J42" s="386">
        <v>1</v>
      </c>
      <c r="K42" s="394">
        <f t="shared" si="8"/>
        <v>0</v>
      </c>
      <c r="L42" s="142">
        <v>0</v>
      </c>
      <c r="M42" s="143">
        <v>0</v>
      </c>
      <c r="N42" s="391">
        <f t="shared" si="9"/>
        <v>0</v>
      </c>
      <c r="O42" s="142">
        <v>0</v>
      </c>
      <c r="P42" s="386">
        <v>0</v>
      </c>
      <c r="Q42" s="394">
        <f t="shared" si="10"/>
        <v>0</v>
      </c>
      <c r="R42" s="142">
        <v>0</v>
      </c>
      <c r="S42" s="143">
        <v>0</v>
      </c>
      <c r="T42" s="391">
        <f t="shared" si="11"/>
        <v>1</v>
      </c>
      <c r="U42" s="142">
        <v>1</v>
      </c>
      <c r="V42" s="386">
        <v>0</v>
      </c>
      <c r="W42" s="394">
        <f t="shared" si="12"/>
        <v>2</v>
      </c>
      <c r="X42" s="142">
        <v>2</v>
      </c>
      <c r="Y42" s="143">
        <v>0</v>
      </c>
      <c r="Z42" s="391">
        <f t="shared" si="13"/>
        <v>0</v>
      </c>
      <c r="AA42" s="142">
        <v>0</v>
      </c>
      <c r="AB42" s="386">
        <v>0</v>
      </c>
      <c r="AC42" s="394">
        <f t="shared" si="14"/>
        <v>1</v>
      </c>
      <c r="AD42" s="142">
        <v>1</v>
      </c>
      <c r="AE42" s="143">
        <v>0</v>
      </c>
      <c r="AF42" s="391">
        <f t="shared" si="15"/>
        <v>6</v>
      </c>
      <c r="AG42" s="142">
        <v>1</v>
      </c>
      <c r="AH42" s="386">
        <v>5</v>
      </c>
      <c r="AI42" s="394">
        <f t="shared" si="16"/>
        <v>0</v>
      </c>
      <c r="AJ42" s="142">
        <v>0</v>
      </c>
      <c r="AK42" s="143">
        <v>0</v>
      </c>
      <c r="AL42" s="391">
        <f t="shared" si="17"/>
        <v>0</v>
      </c>
      <c r="AM42" s="142">
        <v>0</v>
      </c>
      <c r="AN42" s="386">
        <v>0</v>
      </c>
      <c r="AO42" s="394">
        <f t="shared" si="18"/>
        <v>0</v>
      </c>
      <c r="AP42" s="142">
        <v>0</v>
      </c>
      <c r="AQ42" s="143">
        <v>0</v>
      </c>
      <c r="AR42" s="391">
        <f t="shared" si="19"/>
        <v>0</v>
      </c>
      <c r="AS42" s="142">
        <v>0</v>
      </c>
      <c r="AT42" s="386">
        <v>0</v>
      </c>
      <c r="AU42" s="394">
        <f t="shared" si="20"/>
        <v>0</v>
      </c>
      <c r="AV42" s="142">
        <v>0</v>
      </c>
      <c r="AW42" s="143">
        <v>0</v>
      </c>
      <c r="AX42" s="391">
        <f t="shared" si="21"/>
        <v>0</v>
      </c>
      <c r="AY42" s="142">
        <v>0</v>
      </c>
      <c r="AZ42" s="386">
        <v>0</v>
      </c>
      <c r="BA42" s="394">
        <f t="shared" si="22"/>
        <v>0</v>
      </c>
      <c r="BB42" s="142">
        <v>0</v>
      </c>
      <c r="BC42" s="143">
        <v>0</v>
      </c>
      <c r="BD42" s="391">
        <f t="shared" si="23"/>
        <v>0</v>
      </c>
      <c r="BE42" s="142">
        <v>0</v>
      </c>
      <c r="BF42" s="386">
        <v>0</v>
      </c>
      <c r="BG42" s="394">
        <f t="shared" si="24"/>
        <v>4</v>
      </c>
      <c r="BH42" s="142">
        <v>4</v>
      </c>
      <c r="BI42" s="143">
        <v>0</v>
      </c>
      <c r="BJ42" s="391">
        <f t="shared" si="29"/>
        <v>0</v>
      </c>
      <c r="BK42" s="142">
        <v>0</v>
      </c>
      <c r="BL42" s="386">
        <v>0</v>
      </c>
      <c r="BM42" s="394">
        <f t="shared" si="26"/>
        <v>0</v>
      </c>
      <c r="BN42" s="142">
        <v>0</v>
      </c>
      <c r="BO42" s="143">
        <v>0</v>
      </c>
      <c r="BP42" s="391">
        <f t="shared" si="27"/>
        <v>0</v>
      </c>
      <c r="BQ42" s="142">
        <v>0</v>
      </c>
      <c r="BR42" s="386">
        <v>0</v>
      </c>
      <c r="BS42" s="394">
        <f t="shared" si="28"/>
        <v>0</v>
      </c>
      <c r="BT42" s="142">
        <v>0</v>
      </c>
      <c r="BU42" s="143">
        <v>0</v>
      </c>
    </row>
    <row r="43" spans="1:73" ht="15" customHeight="1">
      <c r="A43" s="367" t="s">
        <v>4942</v>
      </c>
      <c r="B43" s="381">
        <f>C43+D43</f>
        <v>70</v>
      </c>
      <c r="C43" s="142">
        <f>F43+I43+L43+O43+R43+U43+X43+AA43+AD43+AG43+AJ43+AM43+AP43+AS43+AV43+AY43+BB43+BE43+BH43+BK43+BN43+BQ43+BT43</f>
        <v>34</v>
      </c>
      <c r="D43" s="386">
        <f>G43+J43+M43+P43+S43+V43+Y43+AB43+AE43+AH43+AK43+AN43+AQ43+AT43+AW43+AZ43+BC43+BF43+BI43+BL43+BO43+BR43+BU43</f>
        <v>36</v>
      </c>
      <c r="E43" s="394">
        <f t="shared" si="6"/>
        <v>4</v>
      </c>
      <c r="F43" s="142">
        <v>0</v>
      </c>
      <c r="G43" s="143">
        <v>4</v>
      </c>
      <c r="H43" s="391">
        <f t="shared" si="7"/>
        <v>11</v>
      </c>
      <c r="I43" s="142">
        <v>5</v>
      </c>
      <c r="J43" s="386">
        <v>6</v>
      </c>
      <c r="K43" s="394">
        <f t="shared" si="8"/>
        <v>22</v>
      </c>
      <c r="L43" s="142">
        <v>16</v>
      </c>
      <c r="M43" s="143">
        <v>6</v>
      </c>
      <c r="N43" s="391">
        <f t="shared" si="9"/>
        <v>0</v>
      </c>
      <c r="O43" s="142">
        <v>0</v>
      </c>
      <c r="P43" s="386">
        <v>0</v>
      </c>
      <c r="Q43" s="394">
        <f t="shared" si="10"/>
        <v>10</v>
      </c>
      <c r="R43" s="142">
        <v>6</v>
      </c>
      <c r="S43" s="143">
        <v>4</v>
      </c>
      <c r="T43" s="391">
        <f t="shared" si="11"/>
        <v>2</v>
      </c>
      <c r="U43" s="142">
        <v>1</v>
      </c>
      <c r="V43" s="386">
        <v>1</v>
      </c>
      <c r="W43" s="394">
        <f t="shared" si="12"/>
        <v>0</v>
      </c>
      <c r="X43" s="142">
        <v>0</v>
      </c>
      <c r="Y43" s="143">
        <v>0</v>
      </c>
      <c r="Z43" s="391">
        <f t="shared" si="13"/>
        <v>0</v>
      </c>
      <c r="AA43" s="142">
        <v>0</v>
      </c>
      <c r="AB43" s="386">
        <v>0</v>
      </c>
      <c r="AC43" s="394">
        <f t="shared" si="14"/>
        <v>0</v>
      </c>
      <c r="AD43" s="142">
        <v>0</v>
      </c>
      <c r="AE43" s="143">
        <v>0</v>
      </c>
      <c r="AF43" s="391">
        <f t="shared" si="15"/>
        <v>9</v>
      </c>
      <c r="AG43" s="142">
        <v>2</v>
      </c>
      <c r="AH43" s="386">
        <v>7</v>
      </c>
      <c r="AI43" s="394">
        <f t="shared" si="16"/>
        <v>0</v>
      </c>
      <c r="AJ43" s="142">
        <v>0</v>
      </c>
      <c r="AK43" s="143">
        <v>0</v>
      </c>
      <c r="AL43" s="391">
        <f t="shared" si="17"/>
        <v>0</v>
      </c>
      <c r="AM43" s="142">
        <v>0</v>
      </c>
      <c r="AN43" s="386">
        <v>0</v>
      </c>
      <c r="AO43" s="394">
        <f t="shared" si="18"/>
        <v>0</v>
      </c>
      <c r="AP43" s="142">
        <v>0</v>
      </c>
      <c r="AQ43" s="143">
        <v>0</v>
      </c>
      <c r="AR43" s="391">
        <f t="shared" si="19"/>
        <v>0</v>
      </c>
      <c r="AS43" s="142">
        <v>0</v>
      </c>
      <c r="AT43" s="386">
        <v>0</v>
      </c>
      <c r="AU43" s="394">
        <f t="shared" si="20"/>
        <v>0</v>
      </c>
      <c r="AV43" s="142">
        <v>0</v>
      </c>
      <c r="AW43" s="143">
        <v>0</v>
      </c>
      <c r="AX43" s="391">
        <f t="shared" si="21"/>
        <v>0</v>
      </c>
      <c r="AY43" s="142">
        <v>0</v>
      </c>
      <c r="AZ43" s="386">
        <v>0</v>
      </c>
      <c r="BA43" s="394">
        <f t="shared" si="22"/>
        <v>0</v>
      </c>
      <c r="BB43" s="142">
        <v>0</v>
      </c>
      <c r="BC43" s="143">
        <v>0</v>
      </c>
      <c r="BD43" s="391">
        <f t="shared" si="23"/>
        <v>0</v>
      </c>
      <c r="BE43" s="142">
        <v>0</v>
      </c>
      <c r="BF43" s="386">
        <v>0</v>
      </c>
      <c r="BG43" s="394">
        <f t="shared" si="24"/>
        <v>12</v>
      </c>
      <c r="BH43" s="142">
        <v>4</v>
      </c>
      <c r="BI43" s="143">
        <v>8</v>
      </c>
      <c r="BJ43" s="391">
        <f t="shared" si="29"/>
        <v>0</v>
      </c>
      <c r="BK43" s="142">
        <v>0</v>
      </c>
      <c r="BL43" s="386">
        <v>0</v>
      </c>
      <c r="BM43" s="394">
        <f t="shared" si="26"/>
        <v>0</v>
      </c>
      <c r="BN43" s="142">
        <v>0</v>
      </c>
      <c r="BO43" s="143">
        <v>0</v>
      </c>
      <c r="BP43" s="391">
        <f t="shared" si="27"/>
        <v>0</v>
      </c>
      <c r="BQ43" s="142">
        <v>0</v>
      </c>
      <c r="BR43" s="386">
        <v>0</v>
      </c>
      <c r="BS43" s="394">
        <f t="shared" si="28"/>
        <v>0</v>
      </c>
      <c r="BT43" s="142">
        <v>0</v>
      </c>
      <c r="BU43" s="143">
        <v>0</v>
      </c>
    </row>
    <row r="44" spans="1:73" ht="15" customHeight="1">
      <c r="A44" s="367" t="s">
        <v>4960</v>
      </c>
      <c r="B44" s="381">
        <f t="shared" si="3"/>
        <v>56</v>
      </c>
      <c r="C44" s="142">
        <f t="shared" si="4"/>
        <v>33</v>
      </c>
      <c r="D44" s="386">
        <f t="shared" si="5"/>
        <v>23</v>
      </c>
      <c r="E44" s="394">
        <f t="shared" si="6"/>
        <v>34</v>
      </c>
      <c r="F44" s="142">
        <v>19</v>
      </c>
      <c r="G44" s="143">
        <v>15</v>
      </c>
      <c r="H44" s="391">
        <f t="shared" si="7"/>
        <v>7</v>
      </c>
      <c r="I44" s="142">
        <v>5</v>
      </c>
      <c r="J44" s="386">
        <v>2</v>
      </c>
      <c r="K44" s="394">
        <f t="shared" si="8"/>
        <v>0</v>
      </c>
      <c r="L44" s="142">
        <v>0</v>
      </c>
      <c r="M44" s="143">
        <v>0</v>
      </c>
      <c r="N44" s="391">
        <f t="shared" si="9"/>
        <v>4</v>
      </c>
      <c r="O44" s="142">
        <v>3</v>
      </c>
      <c r="P44" s="386">
        <v>1</v>
      </c>
      <c r="Q44" s="394">
        <f t="shared" si="10"/>
        <v>2</v>
      </c>
      <c r="R44" s="142">
        <v>1</v>
      </c>
      <c r="S44" s="143">
        <v>1</v>
      </c>
      <c r="T44" s="391">
        <f t="shared" si="11"/>
        <v>0</v>
      </c>
      <c r="U44" s="142">
        <v>0</v>
      </c>
      <c r="V44" s="386">
        <v>0</v>
      </c>
      <c r="W44" s="394">
        <f t="shared" si="12"/>
        <v>0</v>
      </c>
      <c r="X44" s="142">
        <v>0</v>
      </c>
      <c r="Y44" s="143">
        <v>0</v>
      </c>
      <c r="Z44" s="391">
        <f t="shared" si="13"/>
        <v>0</v>
      </c>
      <c r="AA44" s="142">
        <v>0</v>
      </c>
      <c r="AB44" s="386">
        <v>0</v>
      </c>
      <c r="AC44" s="394">
        <f t="shared" si="14"/>
        <v>0</v>
      </c>
      <c r="AD44" s="142">
        <v>0</v>
      </c>
      <c r="AE44" s="143">
        <v>0</v>
      </c>
      <c r="AF44" s="391">
        <f t="shared" si="15"/>
        <v>7</v>
      </c>
      <c r="AG44" s="142">
        <v>3</v>
      </c>
      <c r="AH44" s="386">
        <v>4</v>
      </c>
      <c r="AI44" s="394">
        <f t="shared" si="16"/>
        <v>0</v>
      </c>
      <c r="AJ44" s="142">
        <v>0</v>
      </c>
      <c r="AK44" s="143">
        <v>0</v>
      </c>
      <c r="AL44" s="391">
        <f t="shared" si="17"/>
        <v>0</v>
      </c>
      <c r="AM44" s="142">
        <v>0</v>
      </c>
      <c r="AN44" s="386">
        <v>0</v>
      </c>
      <c r="AO44" s="394">
        <f t="shared" si="18"/>
        <v>0</v>
      </c>
      <c r="AP44" s="142">
        <v>0</v>
      </c>
      <c r="AQ44" s="143">
        <v>0</v>
      </c>
      <c r="AR44" s="391">
        <f t="shared" si="19"/>
        <v>0</v>
      </c>
      <c r="AS44" s="142">
        <v>0</v>
      </c>
      <c r="AT44" s="386">
        <v>0</v>
      </c>
      <c r="AU44" s="394">
        <f t="shared" si="20"/>
        <v>0</v>
      </c>
      <c r="AV44" s="142">
        <v>0</v>
      </c>
      <c r="AW44" s="143">
        <v>0</v>
      </c>
      <c r="AX44" s="391">
        <f t="shared" si="21"/>
        <v>0</v>
      </c>
      <c r="AY44" s="142">
        <v>0</v>
      </c>
      <c r="AZ44" s="386">
        <v>0</v>
      </c>
      <c r="BA44" s="394">
        <f t="shared" si="22"/>
        <v>0</v>
      </c>
      <c r="BB44" s="142">
        <v>0</v>
      </c>
      <c r="BC44" s="143">
        <v>0</v>
      </c>
      <c r="BD44" s="391">
        <f t="shared" si="23"/>
        <v>1</v>
      </c>
      <c r="BE44" s="142">
        <v>1</v>
      </c>
      <c r="BF44" s="386">
        <v>0</v>
      </c>
      <c r="BG44" s="394">
        <f t="shared" si="24"/>
        <v>1</v>
      </c>
      <c r="BH44" s="142">
        <v>1</v>
      </c>
      <c r="BI44" s="143">
        <v>0</v>
      </c>
      <c r="BJ44" s="391">
        <f t="shared" si="29"/>
        <v>0</v>
      </c>
      <c r="BK44" s="142">
        <v>0</v>
      </c>
      <c r="BL44" s="386">
        <v>0</v>
      </c>
      <c r="BM44" s="394">
        <f t="shared" si="26"/>
        <v>0</v>
      </c>
      <c r="BN44" s="142">
        <v>0</v>
      </c>
      <c r="BO44" s="143">
        <v>0</v>
      </c>
      <c r="BP44" s="391">
        <f t="shared" si="27"/>
        <v>0</v>
      </c>
      <c r="BQ44" s="142">
        <v>0</v>
      </c>
      <c r="BR44" s="386">
        <v>0</v>
      </c>
      <c r="BS44" s="394">
        <f t="shared" si="28"/>
        <v>0</v>
      </c>
      <c r="BT44" s="142">
        <v>0</v>
      </c>
      <c r="BU44" s="143">
        <v>0</v>
      </c>
    </row>
    <row r="45" spans="1:73" ht="15" customHeight="1">
      <c r="A45" s="367" t="s">
        <v>4939</v>
      </c>
      <c r="B45" s="381">
        <f>C45+D45</f>
        <v>34</v>
      </c>
      <c r="C45" s="142">
        <f>F45+I45+L45+O45+R45+U45+X45+AA45+AD45+AG45+AJ45+AM45+AP45+AS45+AV45+AY45+BB45+BE45+BH45+BK45+BN45+BQ45+BT45</f>
        <v>27</v>
      </c>
      <c r="D45" s="386">
        <f>G45+J45+M45+P45+S45+V45+Y45+AB45+AE45+AH45+AK45+AN45+AQ45+AT45+AW45+AZ45+BC45+BF45+BI45+BL45+BO45+BR45+BU45</f>
        <v>7</v>
      </c>
      <c r="E45" s="394">
        <f t="shared" si="6"/>
        <v>4</v>
      </c>
      <c r="F45" s="142">
        <v>1</v>
      </c>
      <c r="G45" s="143">
        <v>3</v>
      </c>
      <c r="H45" s="391">
        <f t="shared" si="7"/>
        <v>1</v>
      </c>
      <c r="I45" s="142">
        <v>1</v>
      </c>
      <c r="J45" s="386">
        <v>0</v>
      </c>
      <c r="K45" s="394">
        <f t="shared" si="8"/>
        <v>0</v>
      </c>
      <c r="L45" s="142">
        <v>0</v>
      </c>
      <c r="M45" s="143">
        <v>0</v>
      </c>
      <c r="N45" s="391">
        <f t="shared" si="9"/>
        <v>0</v>
      </c>
      <c r="O45" s="142">
        <v>0</v>
      </c>
      <c r="P45" s="386">
        <v>0</v>
      </c>
      <c r="Q45" s="394">
        <f t="shared" si="10"/>
        <v>0</v>
      </c>
      <c r="R45" s="142">
        <v>0</v>
      </c>
      <c r="S45" s="143">
        <v>0</v>
      </c>
      <c r="T45" s="391">
        <f t="shared" si="11"/>
        <v>0</v>
      </c>
      <c r="U45" s="142">
        <v>0</v>
      </c>
      <c r="V45" s="386">
        <v>0</v>
      </c>
      <c r="W45" s="394">
        <f t="shared" si="12"/>
        <v>0</v>
      </c>
      <c r="X45" s="142">
        <v>0</v>
      </c>
      <c r="Y45" s="143">
        <v>0</v>
      </c>
      <c r="Z45" s="391">
        <f t="shared" si="13"/>
        <v>0</v>
      </c>
      <c r="AA45" s="142">
        <v>0</v>
      </c>
      <c r="AB45" s="386">
        <v>0</v>
      </c>
      <c r="AC45" s="394">
        <f t="shared" si="14"/>
        <v>0</v>
      </c>
      <c r="AD45" s="142">
        <v>0</v>
      </c>
      <c r="AE45" s="143">
        <v>0</v>
      </c>
      <c r="AF45" s="391">
        <f t="shared" si="15"/>
        <v>19</v>
      </c>
      <c r="AG45" s="142">
        <v>18</v>
      </c>
      <c r="AH45" s="386">
        <v>1</v>
      </c>
      <c r="AI45" s="394">
        <f t="shared" si="16"/>
        <v>0</v>
      </c>
      <c r="AJ45" s="142">
        <v>0</v>
      </c>
      <c r="AK45" s="143">
        <v>0</v>
      </c>
      <c r="AL45" s="391">
        <f t="shared" si="17"/>
        <v>0</v>
      </c>
      <c r="AM45" s="142">
        <v>0</v>
      </c>
      <c r="AN45" s="386">
        <v>0</v>
      </c>
      <c r="AO45" s="394">
        <f t="shared" si="18"/>
        <v>0</v>
      </c>
      <c r="AP45" s="142">
        <v>0</v>
      </c>
      <c r="AQ45" s="143">
        <v>0</v>
      </c>
      <c r="AR45" s="391">
        <f t="shared" si="19"/>
        <v>0</v>
      </c>
      <c r="AS45" s="142">
        <v>0</v>
      </c>
      <c r="AT45" s="386">
        <v>0</v>
      </c>
      <c r="AU45" s="394">
        <f t="shared" si="20"/>
        <v>0</v>
      </c>
      <c r="AV45" s="142">
        <v>0</v>
      </c>
      <c r="AW45" s="143">
        <v>0</v>
      </c>
      <c r="AX45" s="391">
        <f t="shared" si="21"/>
        <v>0</v>
      </c>
      <c r="AY45" s="142">
        <v>0</v>
      </c>
      <c r="AZ45" s="386">
        <v>0</v>
      </c>
      <c r="BA45" s="394">
        <f t="shared" si="22"/>
        <v>6</v>
      </c>
      <c r="BB45" s="142">
        <v>4</v>
      </c>
      <c r="BC45" s="143">
        <v>2</v>
      </c>
      <c r="BD45" s="391">
        <f t="shared" si="23"/>
        <v>0</v>
      </c>
      <c r="BE45" s="142">
        <v>0</v>
      </c>
      <c r="BF45" s="386">
        <v>0</v>
      </c>
      <c r="BG45" s="394">
        <f t="shared" si="24"/>
        <v>2</v>
      </c>
      <c r="BH45" s="142">
        <v>1</v>
      </c>
      <c r="BI45" s="143">
        <v>1</v>
      </c>
      <c r="BJ45" s="391">
        <f t="shared" si="29"/>
        <v>2</v>
      </c>
      <c r="BK45" s="142">
        <v>2</v>
      </c>
      <c r="BL45" s="386">
        <v>0</v>
      </c>
      <c r="BM45" s="394">
        <f t="shared" si="26"/>
        <v>0</v>
      </c>
      <c r="BN45" s="142">
        <v>0</v>
      </c>
      <c r="BO45" s="143">
        <v>0</v>
      </c>
      <c r="BP45" s="391">
        <f t="shared" si="27"/>
        <v>0</v>
      </c>
      <c r="BQ45" s="142">
        <v>0</v>
      </c>
      <c r="BR45" s="386">
        <v>0</v>
      </c>
      <c r="BS45" s="394">
        <f t="shared" si="28"/>
        <v>0</v>
      </c>
      <c r="BT45" s="142">
        <v>0</v>
      </c>
      <c r="BU45" s="143">
        <v>0</v>
      </c>
    </row>
    <row r="46" spans="1:73" ht="15" customHeight="1">
      <c r="A46" s="367" t="s">
        <v>4961</v>
      </c>
      <c r="B46" s="381">
        <f t="shared" si="3"/>
        <v>69</v>
      </c>
      <c r="C46" s="142">
        <f t="shared" si="4"/>
        <v>24</v>
      </c>
      <c r="D46" s="386">
        <f t="shared" si="5"/>
        <v>45</v>
      </c>
      <c r="E46" s="394">
        <f t="shared" si="6"/>
        <v>10</v>
      </c>
      <c r="F46" s="142">
        <v>6</v>
      </c>
      <c r="G46" s="143">
        <v>4</v>
      </c>
      <c r="H46" s="391">
        <f t="shared" si="7"/>
        <v>4</v>
      </c>
      <c r="I46" s="142">
        <v>2</v>
      </c>
      <c r="J46" s="386">
        <v>2</v>
      </c>
      <c r="K46" s="394">
        <f t="shared" si="8"/>
        <v>3</v>
      </c>
      <c r="L46" s="142">
        <v>1</v>
      </c>
      <c r="M46" s="143">
        <v>2</v>
      </c>
      <c r="N46" s="391">
        <f t="shared" si="9"/>
        <v>4</v>
      </c>
      <c r="O46" s="142">
        <v>0</v>
      </c>
      <c r="P46" s="386">
        <v>4</v>
      </c>
      <c r="Q46" s="394">
        <f t="shared" si="10"/>
        <v>3</v>
      </c>
      <c r="R46" s="142">
        <v>0</v>
      </c>
      <c r="S46" s="143">
        <v>3</v>
      </c>
      <c r="T46" s="391">
        <f t="shared" si="11"/>
        <v>1</v>
      </c>
      <c r="U46" s="142">
        <v>0</v>
      </c>
      <c r="V46" s="386">
        <v>1</v>
      </c>
      <c r="W46" s="394">
        <f t="shared" si="12"/>
        <v>0</v>
      </c>
      <c r="X46" s="142">
        <v>0</v>
      </c>
      <c r="Y46" s="143">
        <v>0</v>
      </c>
      <c r="Z46" s="391">
        <f t="shared" si="13"/>
        <v>3</v>
      </c>
      <c r="AA46" s="142">
        <v>1</v>
      </c>
      <c r="AB46" s="386">
        <v>2</v>
      </c>
      <c r="AC46" s="394">
        <f t="shared" si="14"/>
        <v>2</v>
      </c>
      <c r="AD46" s="142">
        <v>0</v>
      </c>
      <c r="AE46" s="143">
        <v>2</v>
      </c>
      <c r="AF46" s="391">
        <f t="shared" si="15"/>
        <v>11</v>
      </c>
      <c r="AG46" s="142">
        <v>3</v>
      </c>
      <c r="AH46" s="386">
        <v>8</v>
      </c>
      <c r="AI46" s="394">
        <f t="shared" si="16"/>
        <v>1</v>
      </c>
      <c r="AJ46" s="142">
        <v>0</v>
      </c>
      <c r="AK46" s="143">
        <v>1</v>
      </c>
      <c r="AL46" s="391">
        <f t="shared" si="17"/>
        <v>1</v>
      </c>
      <c r="AM46" s="142">
        <v>0</v>
      </c>
      <c r="AN46" s="386">
        <v>1</v>
      </c>
      <c r="AO46" s="394">
        <f t="shared" si="18"/>
        <v>5</v>
      </c>
      <c r="AP46" s="142">
        <v>3</v>
      </c>
      <c r="AQ46" s="143">
        <v>2</v>
      </c>
      <c r="AR46" s="391">
        <f t="shared" si="19"/>
        <v>1</v>
      </c>
      <c r="AS46" s="142">
        <v>0</v>
      </c>
      <c r="AT46" s="386">
        <v>1</v>
      </c>
      <c r="AU46" s="394">
        <f t="shared" si="20"/>
        <v>0</v>
      </c>
      <c r="AV46" s="142">
        <v>0</v>
      </c>
      <c r="AW46" s="143">
        <v>0</v>
      </c>
      <c r="AX46" s="391">
        <f t="shared" si="21"/>
        <v>0</v>
      </c>
      <c r="AY46" s="142">
        <v>0</v>
      </c>
      <c r="AZ46" s="386">
        <v>0</v>
      </c>
      <c r="BA46" s="394">
        <f t="shared" si="22"/>
        <v>10</v>
      </c>
      <c r="BB46" s="142">
        <v>8</v>
      </c>
      <c r="BC46" s="143">
        <v>2</v>
      </c>
      <c r="BD46" s="391">
        <f t="shared" si="23"/>
        <v>1</v>
      </c>
      <c r="BE46" s="142">
        <v>0</v>
      </c>
      <c r="BF46" s="386">
        <v>1</v>
      </c>
      <c r="BG46" s="394">
        <f t="shared" si="24"/>
        <v>5</v>
      </c>
      <c r="BH46" s="142">
        <v>0</v>
      </c>
      <c r="BI46" s="143">
        <v>5</v>
      </c>
      <c r="BJ46" s="391">
        <f t="shared" si="29"/>
        <v>1</v>
      </c>
      <c r="BK46" s="142">
        <v>0</v>
      </c>
      <c r="BL46" s="386">
        <v>1</v>
      </c>
      <c r="BM46" s="394">
        <f t="shared" si="26"/>
        <v>0</v>
      </c>
      <c r="BN46" s="142">
        <v>0</v>
      </c>
      <c r="BO46" s="143">
        <v>0</v>
      </c>
      <c r="BP46" s="391">
        <f t="shared" si="27"/>
        <v>3</v>
      </c>
      <c r="BQ46" s="142">
        <v>0</v>
      </c>
      <c r="BR46" s="386">
        <v>3</v>
      </c>
      <c r="BS46" s="394">
        <f t="shared" si="28"/>
        <v>0</v>
      </c>
      <c r="BT46" s="142">
        <v>0</v>
      </c>
      <c r="BU46" s="143">
        <v>0</v>
      </c>
    </row>
    <row r="47" spans="1:73" ht="15" customHeight="1">
      <c r="A47" s="367" t="s">
        <v>4943</v>
      </c>
      <c r="B47" s="381">
        <f t="shared" si="3"/>
        <v>117</v>
      </c>
      <c r="C47" s="142">
        <f t="shared" si="4"/>
        <v>114</v>
      </c>
      <c r="D47" s="386">
        <f t="shared" si="5"/>
        <v>3</v>
      </c>
      <c r="E47" s="394">
        <f t="shared" si="6"/>
        <v>2</v>
      </c>
      <c r="F47" s="142">
        <v>2</v>
      </c>
      <c r="G47" s="143">
        <v>0</v>
      </c>
      <c r="H47" s="391">
        <f t="shared" si="7"/>
        <v>21</v>
      </c>
      <c r="I47" s="142">
        <v>21</v>
      </c>
      <c r="J47" s="386">
        <v>0</v>
      </c>
      <c r="K47" s="394">
        <f t="shared" si="8"/>
        <v>34</v>
      </c>
      <c r="L47" s="142">
        <v>34</v>
      </c>
      <c r="M47" s="143">
        <v>0</v>
      </c>
      <c r="N47" s="391">
        <f t="shared" si="9"/>
        <v>0</v>
      </c>
      <c r="O47" s="142">
        <v>0</v>
      </c>
      <c r="P47" s="386">
        <v>0</v>
      </c>
      <c r="Q47" s="394">
        <f t="shared" si="10"/>
        <v>4</v>
      </c>
      <c r="R47" s="142">
        <v>4</v>
      </c>
      <c r="S47" s="143">
        <v>0</v>
      </c>
      <c r="T47" s="391">
        <f t="shared" si="11"/>
        <v>0</v>
      </c>
      <c r="U47" s="142">
        <v>0</v>
      </c>
      <c r="V47" s="386">
        <v>0</v>
      </c>
      <c r="W47" s="394">
        <f t="shared" si="12"/>
        <v>1</v>
      </c>
      <c r="X47" s="142">
        <v>1</v>
      </c>
      <c r="Y47" s="143">
        <v>0</v>
      </c>
      <c r="Z47" s="391">
        <f t="shared" si="13"/>
        <v>0</v>
      </c>
      <c r="AA47" s="142">
        <v>0</v>
      </c>
      <c r="AB47" s="386">
        <v>0</v>
      </c>
      <c r="AC47" s="394">
        <f t="shared" si="14"/>
        <v>0</v>
      </c>
      <c r="AD47" s="142">
        <v>0</v>
      </c>
      <c r="AE47" s="143">
        <v>0</v>
      </c>
      <c r="AF47" s="391">
        <f t="shared" si="15"/>
        <v>1</v>
      </c>
      <c r="AG47" s="142">
        <v>1</v>
      </c>
      <c r="AH47" s="386">
        <v>0</v>
      </c>
      <c r="AI47" s="394">
        <f t="shared" si="16"/>
        <v>0</v>
      </c>
      <c r="AJ47" s="142">
        <v>0</v>
      </c>
      <c r="AK47" s="143">
        <v>0</v>
      </c>
      <c r="AL47" s="391">
        <f t="shared" si="17"/>
        <v>0</v>
      </c>
      <c r="AM47" s="142">
        <v>0</v>
      </c>
      <c r="AN47" s="386">
        <v>0</v>
      </c>
      <c r="AO47" s="394">
        <f t="shared" si="18"/>
        <v>0</v>
      </c>
      <c r="AP47" s="142">
        <v>0</v>
      </c>
      <c r="AQ47" s="143">
        <v>0</v>
      </c>
      <c r="AR47" s="391">
        <f t="shared" si="19"/>
        <v>0</v>
      </c>
      <c r="AS47" s="142">
        <v>0</v>
      </c>
      <c r="AT47" s="386">
        <v>0</v>
      </c>
      <c r="AU47" s="394">
        <f t="shared" si="20"/>
        <v>0</v>
      </c>
      <c r="AV47" s="142">
        <v>0</v>
      </c>
      <c r="AW47" s="143">
        <v>0</v>
      </c>
      <c r="AX47" s="391">
        <f t="shared" si="21"/>
        <v>0</v>
      </c>
      <c r="AY47" s="142">
        <v>0</v>
      </c>
      <c r="AZ47" s="386">
        <v>0</v>
      </c>
      <c r="BA47" s="394">
        <f t="shared" si="22"/>
        <v>0</v>
      </c>
      <c r="BB47" s="142">
        <v>0</v>
      </c>
      <c r="BC47" s="143">
        <v>0</v>
      </c>
      <c r="BD47" s="391">
        <f t="shared" si="23"/>
        <v>0</v>
      </c>
      <c r="BE47" s="142">
        <v>0</v>
      </c>
      <c r="BF47" s="386">
        <v>0</v>
      </c>
      <c r="BG47" s="394">
        <f t="shared" si="24"/>
        <v>54</v>
      </c>
      <c r="BH47" s="142">
        <v>51</v>
      </c>
      <c r="BI47" s="143">
        <v>3</v>
      </c>
      <c r="BJ47" s="391">
        <f t="shared" si="29"/>
        <v>0</v>
      </c>
      <c r="BK47" s="142">
        <v>0</v>
      </c>
      <c r="BL47" s="386">
        <v>0</v>
      </c>
      <c r="BM47" s="394">
        <f t="shared" si="26"/>
        <v>0</v>
      </c>
      <c r="BN47" s="142">
        <v>0</v>
      </c>
      <c r="BO47" s="143">
        <v>0</v>
      </c>
      <c r="BP47" s="391">
        <f t="shared" si="27"/>
        <v>0</v>
      </c>
      <c r="BQ47" s="142">
        <v>0</v>
      </c>
      <c r="BR47" s="386">
        <v>0</v>
      </c>
      <c r="BS47" s="394">
        <f t="shared" si="28"/>
        <v>0</v>
      </c>
      <c r="BT47" s="142">
        <v>0</v>
      </c>
      <c r="BU47" s="143">
        <v>0</v>
      </c>
    </row>
    <row r="48" spans="1:73" ht="15" customHeight="1">
      <c r="A48" s="367" t="s">
        <v>4944</v>
      </c>
      <c r="B48" s="381">
        <f>C48+D48</f>
        <v>33</v>
      </c>
      <c r="C48" s="142">
        <f>F48+I48+L48+O48+R48+U48+X48+AA48+AD48+AG48+AJ48+AM48+AP48+AS48+AV48+AY48+BB48+BE48+BH48+BK48+BN48+BQ48+BT48</f>
        <v>19</v>
      </c>
      <c r="D48" s="386">
        <f>G48+J48+M48+P48+S48+V48+Y48+AB48+AE48+AH48+AK48+AN48+AQ48+AT48+AW48+AZ48+BC48+BF48+BI48+BL48+BO48+BR48+BU48</f>
        <v>14</v>
      </c>
      <c r="E48" s="394">
        <f t="shared" si="6"/>
        <v>2</v>
      </c>
      <c r="F48" s="142">
        <v>1</v>
      </c>
      <c r="G48" s="143">
        <v>1</v>
      </c>
      <c r="H48" s="391">
        <f t="shared" si="7"/>
        <v>2</v>
      </c>
      <c r="I48" s="142">
        <v>0</v>
      </c>
      <c r="J48" s="386">
        <v>2</v>
      </c>
      <c r="K48" s="394">
        <f t="shared" si="8"/>
        <v>2</v>
      </c>
      <c r="L48" s="142">
        <v>1</v>
      </c>
      <c r="M48" s="143">
        <v>1</v>
      </c>
      <c r="N48" s="391">
        <f t="shared" si="9"/>
        <v>3</v>
      </c>
      <c r="O48" s="142">
        <v>2</v>
      </c>
      <c r="P48" s="386">
        <v>1</v>
      </c>
      <c r="Q48" s="394">
        <f t="shared" si="10"/>
        <v>6</v>
      </c>
      <c r="R48" s="142">
        <v>4</v>
      </c>
      <c r="S48" s="143">
        <v>2</v>
      </c>
      <c r="T48" s="391">
        <f t="shared" si="11"/>
        <v>0</v>
      </c>
      <c r="U48" s="142">
        <v>0</v>
      </c>
      <c r="V48" s="386">
        <v>0</v>
      </c>
      <c r="W48" s="394">
        <f t="shared" si="12"/>
        <v>0</v>
      </c>
      <c r="X48" s="142">
        <v>0</v>
      </c>
      <c r="Y48" s="143">
        <v>0</v>
      </c>
      <c r="Z48" s="391">
        <f t="shared" si="13"/>
        <v>0</v>
      </c>
      <c r="AA48" s="142">
        <v>0</v>
      </c>
      <c r="AB48" s="386">
        <v>0</v>
      </c>
      <c r="AC48" s="394">
        <f t="shared" si="14"/>
        <v>0</v>
      </c>
      <c r="AD48" s="142">
        <v>0</v>
      </c>
      <c r="AE48" s="143">
        <v>0</v>
      </c>
      <c r="AF48" s="391">
        <f t="shared" si="15"/>
        <v>18</v>
      </c>
      <c r="AG48" s="142">
        <v>11</v>
      </c>
      <c r="AH48" s="386">
        <v>7</v>
      </c>
      <c r="AI48" s="394">
        <f t="shared" si="16"/>
        <v>0</v>
      </c>
      <c r="AJ48" s="142">
        <v>0</v>
      </c>
      <c r="AK48" s="143">
        <v>0</v>
      </c>
      <c r="AL48" s="391">
        <f t="shared" si="17"/>
        <v>0</v>
      </c>
      <c r="AM48" s="142">
        <v>0</v>
      </c>
      <c r="AN48" s="386">
        <v>0</v>
      </c>
      <c r="AO48" s="394">
        <f t="shared" si="18"/>
        <v>0</v>
      </c>
      <c r="AP48" s="142">
        <v>0</v>
      </c>
      <c r="AQ48" s="143">
        <v>0</v>
      </c>
      <c r="AR48" s="391">
        <f t="shared" si="19"/>
        <v>0</v>
      </c>
      <c r="AS48" s="142">
        <v>0</v>
      </c>
      <c r="AT48" s="386">
        <v>0</v>
      </c>
      <c r="AU48" s="394">
        <f t="shared" si="20"/>
        <v>0</v>
      </c>
      <c r="AV48" s="142">
        <v>0</v>
      </c>
      <c r="AW48" s="143">
        <v>0</v>
      </c>
      <c r="AX48" s="391">
        <f t="shared" si="21"/>
        <v>0</v>
      </c>
      <c r="AY48" s="142">
        <v>0</v>
      </c>
      <c r="AZ48" s="386">
        <v>0</v>
      </c>
      <c r="BA48" s="394">
        <f t="shared" si="22"/>
        <v>0</v>
      </c>
      <c r="BB48" s="142">
        <v>0</v>
      </c>
      <c r="BC48" s="143">
        <v>0</v>
      </c>
      <c r="BD48" s="391">
        <f t="shared" si="23"/>
        <v>0</v>
      </c>
      <c r="BE48" s="142">
        <v>0</v>
      </c>
      <c r="BF48" s="386">
        <v>0</v>
      </c>
      <c r="BG48" s="394">
        <f t="shared" si="24"/>
        <v>0</v>
      </c>
      <c r="BH48" s="142">
        <v>0</v>
      </c>
      <c r="BI48" s="143">
        <v>0</v>
      </c>
      <c r="BJ48" s="391">
        <f t="shared" si="29"/>
        <v>0</v>
      </c>
      <c r="BK48" s="142">
        <v>0</v>
      </c>
      <c r="BL48" s="386">
        <v>0</v>
      </c>
      <c r="BM48" s="394">
        <f t="shared" si="26"/>
        <v>0</v>
      </c>
      <c r="BN48" s="142">
        <v>0</v>
      </c>
      <c r="BO48" s="143">
        <v>0</v>
      </c>
      <c r="BP48" s="391">
        <f t="shared" si="27"/>
        <v>0</v>
      </c>
      <c r="BQ48" s="142">
        <v>0</v>
      </c>
      <c r="BR48" s="386">
        <v>0</v>
      </c>
      <c r="BS48" s="394">
        <f t="shared" si="28"/>
        <v>0</v>
      </c>
      <c r="BT48" s="142">
        <v>0</v>
      </c>
      <c r="BU48" s="143">
        <v>0</v>
      </c>
    </row>
    <row r="49" spans="1:73" ht="15" customHeight="1">
      <c r="A49" s="367" t="s">
        <v>4929</v>
      </c>
      <c r="B49" s="381">
        <f>C49+D49</f>
        <v>11</v>
      </c>
      <c r="C49" s="142">
        <f>F49+I49+L49+O49+R49+U49+X49+AA49+AD49+AG49+AJ49+AM49+AP49+AS49+AV49+AY49+BB49+BE49+BH49+BK49+BN49+BQ49+BT49</f>
        <v>9</v>
      </c>
      <c r="D49" s="386">
        <f>G49+J49+M49+P49+S49+V49+Y49+AB49+AE49+AH49+AK49+AN49+AQ49+AT49+AW49+AZ49+BC49+BF49+BI49+BL49+BO49+BR49+BU49</f>
        <v>2</v>
      </c>
      <c r="E49" s="394">
        <f t="shared" si="6"/>
        <v>4</v>
      </c>
      <c r="F49" s="142">
        <v>4</v>
      </c>
      <c r="G49" s="143">
        <v>0</v>
      </c>
      <c r="H49" s="391">
        <f t="shared" si="7"/>
        <v>0</v>
      </c>
      <c r="I49" s="142">
        <v>0</v>
      </c>
      <c r="J49" s="386">
        <v>0</v>
      </c>
      <c r="K49" s="394">
        <f t="shared" si="8"/>
        <v>0</v>
      </c>
      <c r="L49" s="142">
        <v>0</v>
      </c>
      <c r="M49" s="143">
        <v>0</v>
      </c>
      <c r="N49" s="391">
        <f t="shared" si="9"/>
        <v>0</v>
      </c>
      <c r="O49" s="142">
        <v>0</v>
      </c>
      <c r="P49" s="386">
        <v>0</v>
      </c>
      <c r="Q49" s="394">
        <f t="shared" si="10"/>
        <v>1</v>
      </c>
      <c r="R49" s="142">
        <v>1</v>
      </c>
      <c r="S49" s="143">
        <v>0</v>
      </c>
      <c r="T49" s="391">
        <f t="shared" si="11"/>
        <v>0</v>
      </c>
      <c r="U49" s="142">
        <v>0</v>
      </c>
      <c r="V49" s="386">
        <v>0</v>
      </c>
      <c r="W49" s="394">
        <f t="shared" si="12"/>
        <v>0</v>
      </c>
      <c r="X49" s="142">
        <v>0</v>
      </c>
      <c r="Y49" s="143">
        <v>0</v>
      </c>
      <c r="Z49" s="391">
        <f t="shared" si="13"/>
        <v>0</v>
      </c>
      <c r="AA49" s="142">
        <v>0</v>
      </c>
      <c r="AB49" s="386">
        <v>0</v>
      </c>
      <c r="AC49" s="394">
        <f t="shared" si="14"/>
        <v>0</v>
      </c>
      <c r="AD49" s="142">
        <v>0</v>
      </c>
      <c r="AE49" s="143">
        <v>0</v>
      </c>
      <c r="AF49" s="391">
        <f t="shared" si="15"/>
        <v>6</v>
      </c>
      <c r="AG49" s="142">
        <v>4</v>
      </c>
      <c r="AH49" s="386">
        <v>2</v>
      </c>
      <c r="AI49" s="394">
        <f t="shared" si="16"/>
        <v>0</v>
      </c>
      <c r="AJ49" s="142">
        <v>0</v>
      </c>
      <c r="AK49" s="143">
        <v>0</v>
      </c>
      <c r="AL49" s="391">
        <f t="shared" si="17"/>
        <v>0</v>
      </c>
      <c r="AM49" s="142">
        <v>0</v>
      </c>
      <c r="AN49" s="386">
        <v>0</v>
      </c>
      <c r="AO49" s="394">
        <f t="shared" si="18"/>
        <v>0</v>
      </c>
      <c r="AP49" s="142">
        <v>0</v>
      </c>
      <c r="AQ49" s="143">
        <v>0</v>
      </c>
      <c r="AR49" s="391">
        <f t="shared" si="19"/>
        <v>0</v>
      </c>
      <c r="AS49" s="142">
        <v>0</v>
      </c>
      <c r="AT49" s="386">
        <v>0</v>
      </c>
      <c r="AU49" s="394">
        <f t="shared" si="20"/>
        <v>0</v>
      </c>
      <c r="AV49" s="142">
        <v>0</v>
      </c>
      <c r="AW49" s="143">
        <v>0</v>
      </c>
      <c r="AX49" s="391">
        <f t="shared" si="21"/>
        <v>0</v>
      </c>
      <c r="AY49" s="142">
        <v>0</v>
      </c>
      <c r="AZ49" s="386">
        <v>0</v>
      </c>
      <c r="BA49" s="394">
        <f t="shared" si="22"/>
        <v>0</v>
      </c>
      <c r="BB49" s="142">
        <v>0</v>
      </c>
      <c r="BC49" s="143">
        <v>0</v>
      </c>
      <c r="BD49" s="391">
        <f t="shared" si="23"/>
        <v>0</v>
      </c>
      <c r="BE49" s="142">
        <v>0</v>
      </c>
      <c r="BF49" s="386">
        <v>0</v>
      </c>
      <c r="BG49" s="394">
        <f t="shared" si="24"/>
        <v>0</v>
      </c>
      <c r="BH49" s="142">
        <v>0</v>
      </c>
      <c r="BI49" s="143">
        <v>0</v>
      </c>
      <c r="BJ49" s="391">
        <f t="shared" si="29"/>
        <v>0</v>
      </c>
      <c r="BK49" s="142">
        <v>0</v>
      </c>
      <c r="BL49" s="386">
        <v>0</v>
      </c>
      <c r="BM49" s="394">
        <f t="shared" si="26"/>
        <v>0</v>
      </c>
      <c r="BN49" s="142">
        <v>0</v>
      </c>
      <c r="BO49" s="143">
        <v>0</v>
      </c>
      <c r="BP49" s="391">
        <f t="shared" si="27"/>
        <v>0</v>
      </c>
      <c r="BQ49" s="142">
        <v>0</v>
      </c>
      <c r="BR49" s="386">
        <v>0</v>
      </c>
      <c r="BS49" s="394">
        <f t="shared" si="28"/>
        <v>0</v>
      </c>
      <c r="BT49" s="142">
        <v>0</v>
      </c>
      <c r="BU49" s="143">
        <v>0</v>
      </c>
    </row>
    <row r="50" spans="1:73" ht="15" customHeight="1">
      <c r="A50" s="367" t="s">
        <v>4930</v>
      </c>
      <c r="B50" s="381">
        <f t="shared" si="3"/>
        <v>8</v>
      </c>
      <c r="C50" s="142">
        <f t="shared" si="4"/>
        <v>6</v>
      </c>
      <c r="D50" s="386">
        <f t="shared" si="5"/>
        <v>2</v>
      </c>
      <c r="E50" s="394">
        <f t="shared" si="6"/>
        <v>0</v>
      </c>
      <c r="F50" s="142">
        <v>0</v>
      </c>
      <c r="G50" s="143">
        <v>0</v>
      </c>
      <c r="H50" s="391">
        <f t="shared" si="7"/>
        <v>0</v>
      </c>
      <c r="I50" s="142">
        <v>0</v>
      </c>
      <c r="J50" s="386">
        <v>0</v>
      </c>
      <c r="K50" s="394">
        <f t="shared" si="8"/>
        <v>0</v>
      </c>
      <c r="L50" s="142">
        <v>0</v>
      </c>
      <c r="M50" s="143">
        <v>0</v>
      </c>
      <c r="N50" s="391">
        <f t="shared" si="9"/>
        <v>0</v>
      </c>
      <c r="O50" s="142">
        <v>0</v>
      </c>
      <c r="P50" s="386">
        <v>0</v>
      </c>
      <c r="Q50" s="394">
        <f t="shared" si="10"/>
        <v>0</v>
      </c>
      <c r="R50" s="142">
        <v>0</v>
      </c>
      <c r="S50" s="143">
        <v>0</v>
      </c>
      <c r="T50" s="391">
        <f t="shared" si="11"/>
        <v>0</v>
      </c>
      <c r="U50" s="142">
        <v>0</v>
      </c>
      <c r="V50" s="386">
        <v>0</v>
      </c>
      <c r="W50" s="394">
        <f t="shared" si="12"/>
        <v>0</v>
      </c>
      <c r="X50" s="142">
        <v>0</v>
      </c>
      <c r="Y50" s="143">
        <v>0</v>
      </c>
      <c r="Z50" s="391">
        <f t="shared" si="13"/>
        <v>0</v>
      </c>
      <c r="AA50" s="142">
        <v>0</v>
      </c>
      <c r="AB50" s="386">
        <v>0</v>
      </c>
      <c r="AC50" s="394">
        <f t="shared" si="14"/>
        <v>0</v>
      </c>
      <c r="AD50" s="142">
        <v>0</v>
      </c>
      <c r="AE50" s="143">
        <v>0</v>
      </c>
      <c r="AF50" s="391">
        <f t="shared" si="15"/>
        <v>8</v>
      </c>
      <c r="AG50" s="142">
        <v>6</v>
      </c>
      <c r="AH50" s="386">
        <v>2</v>
      </c>
      <c r="AI50" s="394">
        <f t="shared" si="16"/>
        <v>0</v>
      </c>
      <c r="AJ50" s="142">
        <v>0</v>
      </c>
      <c r="AK50" s="143">
        <v>0</v>
      </c>
      <c r="AL50" s="391">
        <f t="shared" si="17"/>
        <v>0</v>
      </c>
      <c r="AM50" s="142">
        <v>0</v>
      </c>
      <c r="AN50" s="386">
        <v>0</v>
      </c>
      <c r="AO50" s="394">
        <f t="shared" si="18"/>
        <v>0</v>
      </c>
      <c r="AP50" s="142">
        <v>0</v>
      </c>
      <c r="AQ50" s="143">
        <v>0</v>
      </c>
      <c r="AR50" s="391">
        <f t="shared" si="19"/>
        <v>0</v>
      </c>
      <c r="AS50" s="142">
        <v>0</v>
      </c>
      <c r="AT50" s="386">
        <v>0</v>
      </c>
      <c r="AU50" s="394">
        <f t="shared" si="20"/>
        <v>0</v>
      </c>
      <c r="AV50" s="142">
        <v>0</v>
      </c>
      <c r="AW50" s="143">
        <v>0</v>
      </c>
      <c r="AX50" s="391">
        <f t="shared" si="21"/>
        <v>0</v>
      </c>
      <c r="AY50" s="142">
        <v>0</v>
      </c>
      <c r="AZ50" s="386">
        <v>0</v>
      </c>
      <c r="BA50" s="394">
        <f t="shared" si="22"/>
        <v>0</v>
      </c>
      <c r="BB50" s="142">
        <v>0</v>
      </c>
      <c r="BC50" s="143">
        <v>0</v>
      </c>
      <c r="BD50" s="391">
        <f t="shared" si="23"/>
        <v>0</v>
      </c>
      <c r="BE50" s="142">
        <v>0</v>
      </c>
      <c r="BF50" s="386">
        <v>0</v>
      </c>
      <c r="BG50" s="394">
        <f t="shared" si="24"/>
        <v>0</v>
      </c>
      <c r="BH50" s="142">
        <v>0</v>
      </c>
      <c r="BI50" s="143">
        <v>0</v>
      </c>
      <c r="BJ50" s="391">
        <f t="shared" si="29"/>
        <v>0</v>
      </c>
      <c r="BK50" s="142">
        <v>0</v>
      </c>
      <c r="BL50" s="386">
        <v>0</v>
      </c>
      <c r="BM50" s="394">
        <f t="shared" si="26"/>
        <v>0</v>
      </c>
      <c r="BN50" s="142">
        <v>0</v>
      </c>
      <c r="BO50" s="143">
        <v>0</v>
      </c>
      <c r="BP50" s="391">
        <f t="shared" si="27"/>
        <v>0</v>
      </c>
      <c r="BQ50" s="142">
        <v>0</v>
      </c>
      <c r="BR50" s="386">
        <v>0</v>
      </c>
      <c r="BS50" s="394">
        <f t="shared" si="28"/>
        <v>0</v>
      </c>
      <c r="BT50" s="142">
        <v>0</v>
      </c>
      <c r="BU50" s="143">
        <v>0</v>
      </c>
    </row>
    <row r="51" spans="1:73" ht="13.5" customHeight="1">
      <c r="A51" s="367" t="s">
        <v>4928</v>
      </c>
      <c r="B51" s="381">
        <f>C51+D51</f>
        <v>34</v>
      </c>
      <c r="C51" s="142">
        <f>F51+I51+L51+O51+R51+U51+X51+AA51+AD51+AG51+AJ51+AM51+AP51+AS51+AV51+AY51+BB51+BE51+BH51+BK51+BN51+BQ51+BT51</f>
        <v>16</v>
      </c>
      <c r="D51" s="386">
        <f>G51+J51+M51+P51+S51+V51+Y51+AB51+AE51+AH51+AK51+AN51+AQ51+AT51+AW51+AZ51+BC51+BF51+BI51+BL51+BO51+BR51+BU51</f>
        <v>18</v>
      </c>
      <c r="E51" s="394">
        <f t="shared" si="6"/>
        <v>15</v>
      </c>
      <c r="F51" s="142">
        <v>6</v>
      </c>
      <c r="G51" s="143">
        <v>9</v>
      </c>
      <c r="H51" s="391">
        <f t="shared" si="7"/>
        <v>2</v>
      </c>
      <c r="I51" s="142">
        <v>1</v>
      </c>
      <c r="J51" s="386">
        <v>1</v>
      </c>
      <c r="K51" s="394">
        <f t="shared" si="8"/>
        <v>0</v>
      </c>
      <c r="L51" s="142">
        <v>0</v>
      </c>
      <c r="M51" s="143">
        <v>0</v>
      </c>
      <c r="N51" s="391">
        <f t="shared" si="9"/>
        <v>0</v>
      </c>
      <c r="O51" s="142">
        <v>0</v>
      </c>
      <c r="P51" s="386">
        <v>0</v>
      </c>
      <c r="Q51" s="394">
        <f t="shared" si="10"/>
        <v>2</v>
      </c>
      <c r="R51" s="142">
        <v>2</v>
      </c>
      <c r="S51" s="143">
        <v>0</v>
      </c>
      <c r="T51" s="391">
        <f t="shared" si="11"/>
        <v>0</v>
      </c>
      <c r="U51" s="142">
        <v>0</v>
      </c>
      <c r="V51" s="386">
        <v>0</v>
      </c>
      <c r="W51" s="394">
        <f t="shared" si="12"/>
        <v>3</v>
      </c>
      <c r="X51" s="142">
        <v>2</v>
      </c>
      <c r="Y51" s="143">
        <v>1</v>
      </c>
      <c r="Z51" s="391">
        <f t="shared" si="13"/>
        <v>1</v>
      </c>
      <c r="AA51" s="142">
        <v>0</v>
      </c>
      <c r="AB51" s="386">
        <v>1</v>
      </c>
      <c r="AC51" s="394">
        <f t="shared" si="14"/>
        <v>0</v>
      </c>
      <c r="AD51" s="142">
        <v>0</v>
      </c>
      <c r="AE51" s="143">
        <v>0</v>
      </c>
      <c r="AF51" s="391">
        <f t="shared" si="15"/>
        <v>11</v>
      </c>
      <c r="AG51" s="142">
        <v>5</v>
      </c>
      <c r="AH51" s="386">
        <v>6</v>
      </c>
      <c r="AI51" s="394">
        <f t="shared" si="16"/>
        <v>0</v>
      </c>
      <c r="AJ51" s="142">
        <v>0</v>
      </c>
      <c r="AK51" s="143">
        <v>0</v>
      </c>
      <c r="AL51" s="391">
        <f t="shared" si="17"/>
        <v>0</v>
      </c>
      <c r="AM51" s="142">
        <v>0</v>
      </c>
      <c r="AN51" s="386">
        <v>0</v>
      </c>
      <c r="AO51" s="394">
        <f t="shared" si="18"/>
        <v>0</v>
      </c>
      <c r="AP51" s="142">
        <v>0</v>
      </c>
      <c r="AQ51" s="143">
        <v>0</v>
      </c>
      <c r="AR51" s="391">
        <f t="shared" si="19"/>
        <v>0</v>
      </c>
      <c r="AS51" s="142">
        <v>0</v>
      </c>
      <c r="AT51" s="386">
        <v>0</v>
      </c>
      <c r="AU51" s="394">
        <f t="shared" si="20"/>
        <v>0</v>
      </c>
      <c r="AV51" s="142">
        <v>0</v>
      </c>
      <c r="AW51" s="143">
        <v>0</v>
      </c>
      <c r="AX51" s="391">
        <f t="shared" si="21"/>
        <v>0</v>
      </c>
      <c r="AY51" s="142">
        <v>0</v>
      </c>
      <c r="AZ51" s="386">
        <v>0</v>
      </c>
      <c r="BA51" s="394">
        <f t="shared" si="22"/>
        <v>0</v>
      </c>
      <c r="BB51" s="142">
        <v>0</v>
      </c>
      <c r="BC51" s="143">
        <v>0</v>
      </c>
      <c r="BD51" s="391">
        <f t="shared" si="23"/>
        <v>0</v>
      </c>
      <c r="BE51" s="142">
        <v>0</v>
      </c>
      <c r="BF51" s="386">
        <v>0</v>
      </c>
      <c r="BG51" s="394">
        <f t="shared" si="24"/>
        <v>0</v>
      </c>
      <c r="BH51" s="142">
        <v>0</v>
      </c>
      <c r="BI51" s="143">
        <v>0</v>
      </c>
      <c r="BJ51" s="391">
        <f t="shared" si="29"/>
        <v>0</v>
      </c>
      <c r="BK51" s="142">
        <v>0</v>
      </c>
      <c r="BL51" s="386">
        <v>0</v>
      </c>
      <c r="BM51" s="394">
        <f t="shared" si="26"/>
        <v>0</v>
      </c>
      <c r="BN51" s="142">
        <v>0</v>
      </c>
      <c r="BO51" s="143">
        <v>0</v>
      </c>
      <c r="BP51" s="391">
        <f t="shared" si="27"/>
        <v>0</v>
      </c>
      <c r="BQ51" s="142">
        <v>0</v>
      </c>
      <c r="BR51" s="386">
        <v>0</v>
      </c>
      <c r="BS51" s="394">
        <f t="shared" si="28"/>
        <v>0</v>
      </c>
      <c r="BT51" s="142">
        <v>0</v>
      </c>
      <c r="BU51" s="143">
        <v>0</v>
      </c>
    </row>
    <row r="52" spans="1:73" ht="15" customHeight="1">
      <c r="A52" s="367" t="s">
        <v>4945</v>
      </c>
      <c r="B52" s="381">
        <f t="shared" si="3"/>
        <v>8</v>
      </c>
      <c r="C52" s="142">
        <f t="shared" si="4"/>
        <v>1</v>
      </c>
      <c r="D52" s="386">
        <f t="shared" si="5"/>
        <v>7</v>
      </c>
      <c r="E52" s="394">
        <f t="shared" si="6"/>
        <v>2</v>
      </c>
      <c r="F52" s="142">
        <v>1</v>
      </c>
      <c r="G52" s="143">
        <v>1</v>
      </c>
      <c r="H52" s="391">
        <f t="shared" si="7"/>
        <v>0</v>
      </c>
      <c r="I52" s="142">
        <v>0</v>
      </c>
      <c r="J52" s="386">
        <v>0</v>
      </c>
      <c r="K52" s="394">
        <v>0</v>
      </c>
      <c r="L52" s="142">
        <v>0</v>
      </c>
      <c r="M52" s="143">
        <v>0</v>
      </c>
      <c r="N52" s="391">
        <f t="shared" si="9"/>
        <v>0</v>
      </c>
      <c r="O52" s="142">
        <v>0</v>
      </c>
      <c r="P52" s="386">
        <v>0</v>
      </c>
      <c r="Q52" s="394">
        <f t="shared" si="10"/>
        <v>0</v>
      </c>
      <c r="R52" s="142">
        <v>0</v>
      </c>
      <c r="S52" s="143">
        <v>0</v>
      </c>
      <c r="T52" s="391">
        <f t="shared" si="11"/>
        <v>1</v>
      </c>
      <c r="U52" s="142">
        <v>0</v>
      </c>
      <c r="V52" s="386">
        <v>1</v>
      </c>
      <c r="W52" s="394">
        <f t="shared" si="12"/>
        <v>1</v>
      </c>
      <c r="X52" s="142">
        <v>0</v>
      </c>
      <c r="Y52" s="143">
        <v>1</v>
      </c>
      <c r="Z52" s="391">
        <f t="shared" si="13"/>
        <v>0</v>
      </c>
      <c r="AA52" s="142">
        <v>0</v>
      </c>
      <c r="AB52" s="386">
        <v>0</v>
      </c>
      <c r="AC52" s="394">
        <f t="shared" si="14"/>
        <v>0</v>
      </c>
      <c r="AD52" s="142">
        <v>0</v>
      </c>
      <c r="AE52" s="143">
        <v>0</v>
      </c>
      <c r="AF52" s="391">
        <f t="shared" si="15"/>
        <v>2</v>
      </c>
      <c r="AG52" s="142">
        <v>0</v>
      </c>
      <c r="AH52" s="386">
        <v>2</v>
      </c>
      <c r="AI52" s="394">
        <f t="shared" si="16"/>
        <v>0</v>
      </c>
      <c r="AJ52" s="142">
        <v>0</v>
      </c>
      <c r="AK52" s="143">
        <v>0</v>
      </c>
      <c r="AL52" s="391">
        <f t="shared" si="17"/>
        <v>0</v>
      </c>
      <c r="AM52" s="142">
        <v>0</v>
      </c>
      <c r="AN52" s="386">
        <v>0</v>
      </c>
      <c r="AO52" s="394">
        <f t="shared" si="18"/>
        <v>0</v>
      </c>
      <c r="AP52" s="142">
        <v>0</v>
      </c>
      <c r="AQ52" s="143">
        <v>0</v>
      </c>
      <c r="AR52" s="391">
        <f t="shared" si="19"/>
        <v>0</v>
      </c>
      <c r="AS52" s="142">
        <v>0</v>
      </c>
      <c r="AT52" s="386">
        <v>0</v>
      </c>
      <c r="AU52" s="394">
        <f t="shared" si="20"/>
        <v>0</v>
      </c>
      <c r="AV52" s="142">
        <v>0</v>
      </c>
      <c r="AW52" s="143">
        <v>0</v>
      </c>
      <c r="AX52" s="391">
        <f t="shared" si="21"/>
        <v>0</v>
      </c>
      <c r="AY52" s="142">
        <v>0</v>
      </c>
      <c r="AZ52" s="386">
        <v>0</v>
      </c>
      <c r="BA52" s="394">
        <f t="shared" si="22"/>
        <v>0</v>
      </c>
      <c r="BB52" s="142">
        <v>0</v>
      </c>
      <c r="BC52" s="143">
        <v>0</v>
      </c>
      <c r="BD52" s="391">
        <f t="shared" si="23"/>
        <v>1</v>
      </c>
      <c r="BE52" s="142">
        <v>0</v>
      </c>
      <c r="BF52" s="386">
        <v>1</v>
      </c>
      <c r="BG52" s="394">
        <f t="shared" si="24"/>
        <v>0</v>
      </c>
      <c r="BH52" s="142">
        <v>0</v>
      </c>
      <c r="BI52" s="143">
        <v>0</v>
      </c>
      <c r="BJ52" s="391">
        <f t="shared" si="29"/>
        <v>0</v>
      </c>
      <c r="BK52" s="142">
        <v>0</v>
      </c>
      <c r="BL52" s="386">
        <v>0</v>
      </c>
      <c r="BM52" s="394">
        <f t="shared" si="26"/>
        <v>0</v>
      </c>
      <c r="BN52" s="142">
        <v>0</v>
      </c>
      <c r="BO52" s="143">
        <v>0</v>
      </c>
      <c r="BP52" s="391">
        <f t="shared" si="27"/>
        <v>1</v>
      </c>
      <c r="BQ52" s="142">
        <v>0</v>
      </c>
      <c r="BR52" s="386">
        <v>1</v>
      </c>
      <c r="BS52" s="394">
        <f t="shared" si="28"/>
        <v>0</v>
      </c>
      <c r="BT52" s="142">
        <v>0</v>
      </c>
      <c r="BU52" s="143">
        <v>0</v>
      </c>
    </row>
    <row r="53" spans="1:73" ht="15" customHeight="1">
      <c r="A53" s="367" t="s">
        <v>4933</v>
      </c>
      <c r="B53" s="381">
        <f t="shared" si="3"/>
        <v>16</v>
      </c>
      <c r="C53" s="142">
        <f t="shared" si="4"/>
        <v>10</v>
      </c>
      <c r="D53" s="386">
        <f t="shared" si="5"/>
        <v>6</v>
      </c>
      <c r="E53" s="394">
        <f t="shared" si="6"/>
        <v>5</v>
      </c>
      <c r="F53" s="142">
        <v>2</v>
      </c>
      <c r="G53" s="143">
        <v>3</v>
      </c>
      <c r="H53" s="391">
        <f t="shared" si="7"/>
        <v>0</v>
      </c>
      <c r="I53" s="142">
        <v>0</v>
      </c>
      <c r="J53" s="386">
        <v>0</v>
      </c>
      <c r="K53" s="394">
        <f t="shared" si="8"/>
        <v>0</v>
      </c>
      <c r="L53" s="142">
        <v>0</v>
      </c>
      <c r="M53" s="143">
        <v>0</v>
      </c>
      <c r="N53" s="391">
        <f t="shared" si="9"/>
        <v>2</v>
      </c>
      <c r="O53" s="142">
        <v>1</v>
      </c>
      <c r="P53" s="386">
        <v>1</v>
      </c>
      <c r="Q53" s="394">
        <f t="shared" si="10"/>
        <v>0</v>
      </c>
      <c r="R53" s="142">
        <v>0</v>
      </c>
      <c r="S53" s="143">
        <v>0</v>
      </c>
      <c r="T53" s="391">
        <f t="shared" si="11"/>
        <v>0</v>
      </c>
      <c r="U53" s="142">
        <v>0</v>
      </c>
      <c r="V53" s="386">
        <v>0</v>
      </c>
      <c r="W53" s="394">
        <f t="shared" si="12"/>
        <v>2</v>
      </c>
      <c r="X53" s="142">
        <v>1</v>
      </c>
      <c r="Y53" s="143">
        <v>1</v>
      </c>
      <c r="Z53" s="391">
        <f t="shared" si="13"/>
        <v>0</v>
      </c>
      <c r="AA53" s="142">
        <v>0</v>
      </c>
      <c r="AB53" s="386">
        <v>0</v>
      </c>
      <c r="AC53" s="394">
        <f t="shared" si="14"/>
        <v>0</v>
      </c>
      <c r="AD53" s="142">
        <v>0</v>
      </c>
      <c r="AE53" s="143">
        <v>0</v>
      </c>
      <c r="AF53" s="391">
        <f t="shared" si="15"/>
        <v>3</v>
      </c>
      <c r="AG53" s="142">
        <v>2</v>
      </c>
      <c r="AH53" s="386">
        <v>1</v>
      </c>
      <c r="AI53" s="394">
        <f t="shared" si="16"/>
        <v>0</v>
      </c>
      <c r="AJ53" s="142">
        <v>0</v>
      </c>
      <c r="AK53" s="143">
        <v>0</v>
      </c>
      <c r="AL53" s="391">
        <f t="shared" si="17"/>
        <v>1</v>
      </c>
      <c r="AM53" s="142">
        <v>1</v>
      </c>
      <c r="AN53" s="386">
        <v>0</v>
      </c>
      <c r="AO53" s="394">
        <f t="shared" si="18"/>
        <v>0</v>
      </c>
      <c r="AP53" s="142">
        <v>0</v>
      </c>
      <c r="AQ53" s="143">
        <v>0</v>
      </c>
      <c r="AR53" s="391">
        <f t="shared" si="19"/>
        <v>0</v>
      </c>
      <c r="AS53" s="142">
        <v>0</v>
      </c>
      <c r="AT53" s="386">
        <v>0</v>
      </c>
      <c r="AU53" s="394">
        <f t="shared" si="20"/>
        <v>1</v>
      </c>
      <c r="AV53" s="142">
        <v>1</v>
      </c>
      <c r="AW53" s="143">
        <v>0</v>
      </c>
      <c r="AX53" s="391">
        <f t="shared" si="21"/>
        <v>1</v>
      </c>
      <c r="AY53" s="142">
        <v>1</v>
      </c>
      <c r="AZ53" s="386">
        <v>0</v>
      </c>
      <c r="BA53" s="394">
        <f t="shared" si="22"/>
        <v>0</v>
      </c>
      <c r="BB53" s="142">
        <v>0</v>
      </c>
      <c r="BC53" s="143">
        <v>0</v>
      </c>
      <c r="BD53" s="391">
        <f t="shared" si="23"/>
        <v>0</v>
      </c>
      <c r="BE53" s="142">
        <v>0</v>
      </c>
      <c r="BF53" s="386">
        <v>0</v>
      </c>
      <c r="BG53" s="394">
        <f t="shared" si="24"/>
        <v>0</v>
      </c>
      <c r="BH53" s="142">
        <v>0</v>
      </c>
      <c r="BI53" s="143">
        <v>0</v>
      </c>
      <c r="BJ53" s="391">
        <f t="shared" si="29"/>
        <v>1</v>
      </c>
      <c r="BK53" s="142">
        <v>1</v>
      </c>
      <c r="BL53" s="386">
        <v>0</v>
      </c>
      <c r="BM53" s="394">
        <f t="shared" si="26"/>
        <v>0</v>
      </c>
      <c r="BN53" s="142">
        <v>0</v>
      </c>
      <c r="BO53" s="143">
        <v>0</v>
      </c>
      <c r="BP53" s="391">
        <f t="shared" si="27"/>
        <v>0</v>
      </c>
      <c r="BQ53" s="142">
        <v>0</v>
      </c>
      <c r="BR53" s="386">
        <v>0</v>
      </c>
      <c r="BS53" s="394">
        <f t="shared" si="28"/>
        <v>0</v>
      </c>
      <c r="BT53" s="142">
        <v>0</v>
      </c>
      <c r="BU53" s="143">
        <v>0</v>
      </c>
    </row>
    <row r="54" spans="1:73" ht="15" customHeight="1">
      <c r="A54" s="367" t="s">
        <v>4946</v>
      </c>
      <c r="B54" s="381">
        <f t="shared" si="3"/>
        <v>7</v>
      </c>
      <c r="C54" s="142">
        <f t="shared" si="4"/>
        <v>6</v>
      </c>
      <c r="D54" s="386">
        <f t="shared" si="5"/>
        <v>1</v>
      </c>
      <c r="E54" s="394">
        <f t="shared" si="6"/>
        <v>1</v>
      </c>
      <c r="F54" s="142">
        <v>1</v>
      </c>
      <c r="G54" s="143">
        <v>0</v>
      </c>
      <c r="H54" s="391">
        <f t="shared" si="7"/>
        <v>0</v>
      </c>
      <c r="I54" s="142">
        <v>0</v>
      </c>
      <c r="J54" s="386">
        <v>0</v>
      </c>
      <c r="K54" s="394">
        <f t="shared" si="8"/>
        <v>0</v>
      </c>
      <c r="L54" s="142">
        <v>0</v>
      </c>
      <c r="M54" s="143">
        <v>0</v>
      </c>
      <c r="N54" s="391">
        <f t="shared" si="9"/>
        <v>0</v>
      </c>
      <c r="O54" s="142">
        <v>0</v>
      </c>
      <c r="P54" s="386">
        <v>0</v>
      </c>
      <c r="Q54" s="394">
        <f t="shared" si="10"/>
        <v>1</v>
      </c>
      <c r="R54" s="142">
        <v>0</v>
      </c>
      <c r="S54" s="143">
        <v>1</v>
      </c>
      <c r="T54" s="391">
        <f t="shared" si="11"/>
        <v>0</v>
      </c>
      <c r="U54" s="142">
        <v>0</v>
      </c>
      <c r="V54" s="386">
        <v>0</v>
      </c>
      <c r="W54" s="394">
        <f t="shared" si="12"/>
        <v>0</v>
      </c>
      <c r="X54" s="142">
        <v>0</v>
      </c>
      <c r="Y54" s="143">
        <v>0</v>
      </c>
      <c r="Z54" s="391">
        <f t="shared" si="13"/>
        <v>2</v>
      </c>
      <c r="AA54" s="142">
        <v>2</v>
      </c>
      <c r="AB54" s="386">
        <v>0</v>
      </c>
      <c r="AC54" s="394">
        <f t="shared" si="14"/>
        <v>1</v>
      </c>
      <c r="AD54" s="142">
        <v>1</v>
      </c>
      <c r="AE54" s="143">
        <v>0</v>
      </c>
      <c r="AF54" s="391">
        <f t="shared" si="15"/>
        <v>1</v>
      </c>
      <c r="AG54" s="142">
        <v>1</v>
      </c>
      <c r="AH54" s="386">
        <v>0</v>
      </c>
      <c r="AI54" s="394">
        <f t="shared" si="16"/>
        <v>0</v>
      </c>
      <c r="AJ54" s="142">
        <v>0</v>
      </c>
      <c r="AK54" s="143">
        <v>0</v>
      </c>
      <c r="AL54" s="391">
        <f t="shared" si="17"/>
        <v>0</v>
      </c>
      <c r="AM54" s="142">
        <v>0</v>
      </c>
      <c r="AN54" s="386">
        <v>0</v>
      </c>
      <c r="AO54" s="394">
        <f t="shared" si="18"/>
        <v>0</v>
      </c>
      <c r="AP54" s="142">
        <v>0</v>
      </c>
      <c r="AQ54" s="143">
        <v>0</v>
      </c>
      <c r="AR54" s="391">
        <f t="shared" si="19"/>
        <v>0</v>
      </c>
      <c r="AS54" s="142">
        <v>0</v>
      </c>
      <c r="AT54" s="386">
        <v>0</v>
      </c>
      <c r="AU54" s="394">
        <f t="shared" si="20"/>
        <v>0</v>
      </c>
      <c r="AV54" s="142">
        <v>0</v>
      </c>
      <c r="AW54" s="143">
        <v>0</v>
      </c>
      <c r="AX54" s="391">
        <f t="shared" si="21"/>
        <v>0</v>
      </c>
      <c r="AY54" s="142">
        <v>0</v>
      </c>
      <c r="AZ54" s="386">
        <v>0</v>
      </c>
      <c r="BA54" s="394">
        <f t="shared" si="22"/>
        <v>1</v>
      </c>
      <c r="BB54" s="142">
        <v>1</v>
      </c>
      <c r="BC54" s="143">
        <v>0</v>
      </c>
      <c r="BD54" s="391">
        <f t="shared" si="23"/>
        <v>0</v>
      </c>
      <c r="BE54" s="142">
        <v>0</v>
      </c>
      <c r="BF54" s="386">
        <v>0</v>
      </c>
      <c r="BG54" s="394">
        <f t="shared" si="24"/>
        <v>0</v>
      </c>
      <c r="BH54" s="142">
        <v>0</v>
      </c>
      <c r="BI54" s="143">
        <v>0</v>
      </c>
      <c r="BJ54" s="391">
        <f t="shared" si="29"/>
        <v>0</v>
      </c>
      <c r="BK54" s="142">
        <v>0</v>
      </c>
      <c r="BL54" s="386">
        <v>0</v>
      </c>
      <c r="BM54" s="394">
        <f t="shared" si="26"/>
        <v>0</v>
      </c>
      <c r="BN54" s="142">
        <v>0</v>
      </c>
      <c r="BO54" s="143">
        <v>0</v>
      </c>
      <c r="BP54" s="391">
        <f t="shared" si="27"/>
        <v>0</v>
      </c>
      <c r="BQ54" s="142">
        <v>0</v>
      </c>
      <c r="BR54" s="386">
        <v>0</v>
      </c>
      <c r="BS54" s="394">
        <f t="shared" si="28"/>
        <v>0</v>
      </c>
      <c r="BT54" s="142">
        <v>0</v>
      </c>
      <c r="BU54" s="143">
        <v>0</v>
      </c>
    </row>
    <row r="55" spans="1:73" ht="15" customHeight="1">
      <c r="A55" s="367" t="s">
        <v>4947</v>
      </c>
      <c r="B55" s="381">
        <f>C55+D55</f>
        <v>8</v>
      </c>
      <c r="C55" s="142">
        <f>F55+I55+L55+O55+R55+U55+X55+AA55+AD55+AG55+AJ55+AM55+AP55+AS55+AV55+AY55+BB55+BE55+BH55+BK55+BN55+BQ55+BT55</f>
        <v>6</v>
      </c>
      <c r="D55" s="386">
        <f>G55+J55+M55+P55+S55+V55+Y55+AB55+AE55+AH55+AK55+AN55+AQ55+AT55+AW55+AZ55+BC55+BF55+BI55+BL55+BO55+BR55+BU55</f>
        <v>2</v>
      </c>
      <c r="E55" s="394">
        <f t="shared" si="6"/>
        <v>0</v>
      </c>
      <c r="F55" s="142">
        <v>0</v>
      </c>
      <c r="G55" s="143">
        <v>0</v>
      </c>
      <c r="H55" s="391">
        <f t="shared" si="7"/>
        <v>1</v>
      </c>
      <c r="I55" s="142">
        <v>1</v>
      </c>
      <c r="J55" s="386">
        <v>0</v>
      </c>
      <c r="K55" s="394">
        <f t="shared" si="8"/>
        <v>0</v>
      </c>
      <c r="L55" s="142">
        <v>0</v>
      </c>
      <c r="M55" s="143">
        <v>0</v>
      </c>
      <c r="N55" s="391">
        <f t="shared" si="9"/>
        <v>1</v>
      </c>
      <c r="O55" s="142">
        <v>1</v>
      </c>
      <c r="P55" s="386">
        <v>0</v>
      </c>
      <c r="Q55" s="394">
        <f t="shared" si="10"/>
        <v>2</v>
      </c>
      <c r="R55" s="142">
        <v>1</v>
      </c>
      <c r="S55" s="143">
        <v>1</v>
      </c>
      <c r="T55" s="391">
        <f t="shared" si="11"/>
        <v>1</v>
      </c>
      <c r="U55" s="142">
        <v>0</v>
      </c>
      <c r="V55" s="386">
        <v>1</v>
      </c>
      <c r="W55" s="394">
        <f t="shared" si="12"/>
        <v>0</v>
      </c>
      <c r="X55" s="142">
        <v>0</v>
      </c>
      <c r="Y55" s="143">
        <v>0</v>
      </c>
      <c r="Z55" s="391">
        <f t="shared" si="13"/>
        <v>0</v>
      </c>
      <c r="AA55" s="142">
        <v>0</v>
      </c>
      <c r="AB55" s="386">
        <v>0</v>
      </c>
      <c r="AC55" s="394">
        <f t="shared" si="14"/>
        <v>0</v>
      </c>
      <c r="AD55" s="142">
        <v>0</v>
      </c>
      <c r="AE55" s="143">
        <v>0</v>
      </c>
      <c r="AF55" s="391">
        <f t="shared" si="15"/>
        <v>1</v>
      </c>
      <c r="AG55" s="142">
        <v>1</v>
      </c>
      <c r="AH55" s="386">
        <v>0</v>
      </c>
      <c r="AI55" s="394">
        <f t="shared" si="16"/>
        <v>0</v>
      </c>
      <c r="AJ55" s="142">
        <v>0</v>
      </c>
      <c r="AK55" s="143">
        <v>0</v>
      </c>
      <c r="AL55" s="391">
        <f t="shared" si="17"/>
        <v>0</v>
      </c>
      <c r="AM55" s="142">
        <v>0</v>
      </c>
      <c r="AN55" s="386">
        <v>0</v>
      </c>
      <c r="AO55" s="394">
        <f t="shared" si="18"/>
        <v>0</v>
      </c>
      <c r="AP55" s="142">
        <v>0</v>
      </c>
      <c r="AQ55" s="143">
        <v>0</v>
      </c>
      <c r="AR55" s="391">
        <f t="shared" si="19"/>
        <v>0</v>
      </c>
      <c r="AS55" s="142">
        <v>0</v>
      </c>
      <c r="AT55" s="386">
        <v>0</v>
      </c>
      <c r="AU55" s="394">
        <f t="shared" si="20"/>
        <v>0</v>
      </c>
      <c r="AV55" s="142">
        <v>0</v>
      </c>
      <c r="AW55" s="143">
        <v>0</v>
      </c>
      <c r="AX55" s="391">
        <f t="shared" si="21"/>
        <v>0</v>
      </c>
      <c r="AY55" s="142">
        <v>0</v>
      </c>
      <c r="AZ55" s="386">
        <v>0</v>
      </c>
      <c r="BA55" s="394">
        <f t="shared" si="22"/>
        <v>0</v>
      </c>
      <c r="BB55" s="142">
        <v>0</v>
      </c>
      <c r="BC55" s="143">
        <v>0</v>
      </c>
      <c r="BD55" s="391">
        <f t="shared" si="23"/>
        <v>1</v>
      </c>
      <c r="BE55" s="142">
        <v>1</v>
      </c>
      <c r="BF55" s="386">
        <v>0</v>
      </c>
      <c r="BG55" s="394">
        <f t="shared" si="24"/>
        <v>0</v>
      </c>
      <c r="BH55" s="142">
        <v>0</v>
      </c>
      <c r="BI55" s="143">
        <v>0</v>
      </c>
      <c r="BJ55" s="391">
        <f t="shared" si="29"/>
        <v>1</v>
      </c>
      <c r="BK55" s="142">
        <v>1</v>
      </c>
      <c r="BL55" s="386">
        <v>0</v>
      </c>
      <c r="BM55" s="394">
        <f t="shared" si="26"/>
        <v>0</v>
      </c>
      <c r="BN55" s="142">
        <v>0</v>
      </c>
      <c r="BO55" s="143">
        <v>0</v>
      </c>
      <c r="BP55" s="391">
        <f t="shared" si="27"/>
        <v>0</v>
      </c>
      <c r="BQ55" s="142">
        <v>0</v>
      </c>
      <c r="BR55" s="386">
        <v>0</v>
      </c>
      <c r="BS55" s="394">
        <f t="shared" si="28"/>
        <v>0</v>
      </c>
      <c r="BT55" s="142">
        <v>0</v>
      </c>
      <c r="BU55" s="143">
        <v>0</v>
      </c>
    </row>
    <row r="56" spans="1:73" ht="15" customHeight="1">
      <c r="A56" s="367" t="s">
        <v>4948</v>
      </c>
      <c r="B56" s="381">
        <f>C56+D56</f>
        <v>18</v>
      </c>
      <c r="C56" s="142">
        <f>F56+I56+L56+O56+R56+U56+X56+AA56+AD56+AG56+AJ56+AM56+AP56+AS56+AV56+AY56+BB56+BE56+BH56+BK56+BN56+BQ56+BT56</f>
        <v>6</v>
      </c>
      <c r="D56" s="386">
        <f>G56+J56+M56+P56+S56+V56+Y56+AB56+AE56+AH56+AK56+AN56+AQ56+AT56+AW56+AZ56+BC56+BF56+BI56+BL56+BO56+BR56+BU56</f>
        <v>12</v>
      </c>
      <c r="E56" s="394">
        <f t="shared" si="6"/>
        <v>10</v>
      </c>
      <c r="F56" s="142">
        <v>5</v>
      </c>
      <c r="G56" s="143">
        <v>5</v>
      </c>
      <c r="H56" s="391">
        <f t="shared" si="7"/>
        <v>0</v>
      </c>
      <c r="I56" s="142">
        <v>0</v>
      </c>
      <c r="J56" s="386">
        <v>0</v>
      </c>
      <c r="K56" s="394">
        <f t="shared" si="8"/>
        <v>0</v>
      </c>
      <c r="L56" s="142">
        <v>0</v>
      </c>
      <c r="M56" s="143">
        <v>0</v>
      </c>
      <c r="N56" s="391">
        <f t="shared" si="9"/>
        <v>0</v>
      </c>
      <c r="O56" s="142">
        <v>0</v>
      </c>
      <c r="P56" s="386">
        <v>0</v>
      </c>
      <c r="Q56" s="394">
        <f t="shared" si="10"/>
        <v>1</v>
      </c>
      <c r="R56" s="142">
        <v>0</v>
      </c>
      <c r="S56" s="143">
        <v>1</v>
      </c>
      <c r="T56" s="391">
        <f t="shared" si="11"/>
        <v>0</v>
      </c>
      <c r="U56" s="142">
        <v>0</v>
      </c>
      <c r="V56" s="386">
        <v>0</v>
      </c>
      <c r="W56" s="394">
        <f t="shared" si="12"/>
        <v>0</v>
      </c>
      <c r="X56" s="142">
        <v>0</v>
      </c>
      <c r="Y56" s="143">
        <v>0</v>
      </c>
      <c r="Z56" s="391">
        <f t="shared" si="13"/>
        <v>0</v>
      </c>
      <c r="AA56" s="142">
        <v>0</v>
      </c>
      <c r="AB56" s="386">
        <v>0</v>
      </c>
      <c r="AC56" s="394">
        <f t="shared" si="14"/>
        <v>0</v>
      </c>
      <c r="AD56" s="142">
        <v>0</v>
      </c>
      <c r="AE56" s="143">
        <v>0</v>
      </c>
      <c r="AF56" s="391">
        <f t="shared" si="15"/>
        <v>6</v>
      </c>
      <c r="AG56" s="142">
        <v>1</v>
      </c>
      <c r="AH56" s="386">
        <v>5</v>
      </c>
      <c r="AI56" s="394">
        <f t="shared" si="16"/>
        <v>0</v>
      </c>
      <c r="AJ56" s="142">
        <v>0</v>
      </c>
      <c r="AK56" s="143">
        <v>0</v>
      </c>
      <c r="AL56" s="391">
        <f t="shared" si="17"/>
        <v>0</v>
      </c>
      <c r="AM56" s="142">
        <v>0</v>
      </c>
      <c r="AN56" s="386">
        <v>0</v>
      </c>
      <c r="AO56" s="394">
        <f t="shared" si="18"/>
        <v>0</v>
      </c>
      <c r="AP56" s="142">
        <v>0</v>
      </c>
      <c r="AQ56" s="143">
        <v>0</v>
      </c>
      <c r="AR56" s="391">
        <f t="shared" si="19"/>
        <v>0</v>
      </c>
      <c r="AS56" s="142">
        <v>0</v>
      </c>
      <c r="AT56" s="386">
        <v>0</v>
      </c>
      <c r="AU56" s="394">
        <f t="shared" si="20"/>
        <v>0</v>
      </c>
      <c r="AV56" s="142">
        <v>0</v>
      </c>
      <c r="AW56" s="143">
        <v>0</v>
      </c>
      <c r="AX56" s="391">
        <f t="shared" si="21"/>
        <v>0</v>
      </c>
      <c r="AY56" s="142">
        <v>0</v>
      </c>
      <c r="AZ56" s="386">
        <v>0</v>
      </c>
      <c r="BA56" s="394">
        <f t="shared" si="22"/>
        <v>0</v>
      </c>
      <c r="BB56" s="142">
        <v>0</v>
      </c>
      <c r="BC56" s="143">
        <v>0</v>
      </c>
      <c r="BD56" s="391">
        <f t="shared" si="23"/>
        <v>0</v>
      </c>
      <c r="BE56" s="142">
        <v>0</v>
      </c>
      <c r="BF56" s="386">
        <v>0</v>
      </c>
      <c r="BG56" s="394">
        <f t="shared" si="24"/>
        <v>1</v>
      </c>
      <c r="BH56" s="142">
        <v>0</v>
      </c>
      <c r="BI56" s="143">
        <v>1</v>
      </c>
      <c r="BJ56" s="391">
        <f t="shared" si="29"/>
        <v>0</v>
      </c>
      <c r="BK56" s="142">
        <v>0</v>
      </c>
      <c r="BL56" s="386">
        <v>0</v>
      </c>
      <c r="BM56" s="394">
        <f t="shared" si="26"/>
        <v>0</v>
      </c>
      <c r="BN56" s="142">
        <v>0</v>
      </c>
      <c r="BO56" s="143">
        <v>0</v>
      </c>
      <c r="BP56" s="391">
        <f t="shared" si="27"/>
        <v>0</v>
      </c>
      <c r="BQ56" s="142">
        <v>0</v>
      </c>
      <c r="BR56" s="386">
        <v>0</v>
      </c>
      <c r="BS56" s="394">
        <f t="shared" si="28"/>
        <v>0</v>
      </c>
      <c r="BT56" s="142">
        <v>0</v>
      </c>
      <c r="BU56" s="143">
        <v>0</v>
      </c>
    </row>
    <row r="57" spans="1:73" ht="15" customHeight="1">
      <c r="A57" s="367" t="s">
        <v>4940</v>
      </c>
      <c r="B57" s="381">
        <f t="shared" si="3"/>
        <v>7</v>
      </c>
      <c r="C57" s="142">
        <f t="shared" si="4"/>
        <v>5</v>
      </c>
      <c r="D57" s="386">
        <f t="shared" si="5"/>
        <v>2</v>
      </c>
      <c r="E57" s="394">
        <f t="shared" si="6"/>
        <v>3</v>
      </c>
      <c r="F57" s="142">
        <v>3</v>
      </c>
      <c r="G57" s="143">
        <v>0</v>
      </c>
      <c r="H57" s="391">
        <f t="shared" si="7"/>
        <v>0</v>
      </c>
      <c r="I57" s="142">
        <v>0</v>
      </c>
      <c r="J57" s="386">
        <v>0</v>
      </c>
      <c r="K57" s="394">
        <f t="shared" si="8"/>
        <v>1</v>
      </c>
      <c r="L57" s="142">
        <v>0</v>
      </c>
      <c r="M57" s="143">
        <v>1</v>
      </c>
      <c r="N57" s="391">
        <f t="shared" si="9"/>
        <v>0</v>
      </c>
      <c r="O57" s="142">
        <v>0</v>
      </c>
      <c r="P57" s="386">
        <v>0</v>
      </c>
      <c r="Q57" s="394">
        <f t="shared" si="10"/>
        <v>0</v>
      </c>
      <c r="R57" s="142">
        <v>0</v>
      </c>
      <c r="S57" s="143">
        <v>0</v>
      </c>
      <c r="T57" s="391">
        <f t="shared" si="11"/>
        <v>0</v>
      </c>
      <c r="U57" s="142">
        <v>0</v>
      </c>
      <c r="V57" s="386">
        <v>0</v>
      </c>
      <c r="W57" s="394">
        <f t="shared" si="12"/>
        <v>0</v>
      </c>
      <c r="X57" s="142">
        <v>0</v>
      </c>
      <c r="Y57" s="143">
        <v>0</v>
      </c>
      <c r="Z57" s="391">
        <f t="shared" si="13"/>
        <v>0</v>
      </c>
      <c r="AA57" s="142">
        <v>0</v>
      </c>
      <c r="AB57" s="386">
        <v>0</v>
      </c>
      <c r="AC57" s="394">
        <f t="shared" si="14"/>
        <v>1</v>
      </c>
      <c r="AD57" s="142">
        <v>1</v>
      </c>
      <c r="AE57" s="143">
        <v>0</v>
      </c>
      <c r="AF57" s="391">
        <f t="shared" si="15"/>
        <v>1</v>
      </c>
      <c r="AG57" s="142">
        <v>0</v>
      </c>
      <c r="AH57" s="386">
        <v>1</v>
      </c>
      <c r="AI57" s="394">
        <f t="shared" si="16"/>
        <v>0</v>
      </c>
      <c r="AJ57" s="142">
        <v>0</v>
      </c>
      <c r="AK57" s="143">
        <v>0</v>
      </c>
      <c r="AL57" s="391">
        <f t="shared" si="17"/>
        <v>0</v>
      </c>
      <c r="AM57" s="142">
        <v>0</v>
      </c>
      <c r="AN57" s="386">
        <v>0</v>
      </c>
      <c r="AO57" s="394">
        <f t="shared" si="18"/>
        <v>0</v>
      </c>
      <c r="AP57" s="142">
        <v>0</v>
      </c>
      <c r="AQ57" s="143">
        <v>0</v>
      </c>
      <c r="AR57" s="391">
        <f t="shared" si="19"/>
        <v>0</v>
      </c>
      <c r="AS57" s="142">
        <v>0</v>
      </c>
      <c r="AT57" s="386">
        <v>0</v>
      </c>
      <c r="AU57" s="394">
        <f t="shared" si="20"/>
        <v>0</v>
      </c>
      <c r="AV57" s="142">
        <v>0</v>
      </c>
      <c r="AW57" s="143">
        <v>0</v>
      </c>
      <c r="AX57" s="391">
        <f t="shared" si="21"/>
        <v>0</v>
      </c>
      <c r="AY57" s="142">
        <v>0</v>
      </c>
      <c r="AZ57" s="386">
        <v>0</v>
      </c>
      <c r="BA57" s="394">
        <f t="shared" si="22"/>
        <v>0</v>
      </c>
      <c r="BB57" s="142">
        <v>0</v>
      </c>
      <c r="BC57" s="143">
        <v>0</v>
      </c>
      <c r="BD57" s="391">
        <f t="shared" si="23"/>
        <v>0</v>
      </c>
      <c r="BE57" s="142">
        <v>0</v>
      </c>
      <c r="BF57" s="386">
        <v>0</v>
      </c>
      <c r="BG57" s="394">
        <f t="shared" si="24"/>
        <v>0</v>
      </c>
      <c r="BH57" s="142">
        <v>0</v>
      </c>
      <c r="BI57" s="143">
        <v>0</v>
      </c>
      <c r="BJ57" s="391">
        <f t="shared" si="29"/>
        <v>1</v>
      </c>
      <c r="BK57" s="142">
        <v>1</v>
      </c>
      <c r="BL57" s="386">
        <v>0</v>
      </c>
      <c r="BM57" s="394">
        <f t="shared" si="26"/>
        <v>0</v>
      </c>
      <c r="BN57" s="142">
        <v>0</v>
      </c>
      <c r="BO57" s="143">
        <v>0</v>
      </c>
      <c r="BP57" s="391">
        <f t="shared" si="27"/>
        <v>0</v>
      </c>
      <c r="BQ57" s="142">
        <v>0</v>
      </c>
      <c r="BR57" s="386">
        <v>0</v>
      </c>
      <c r="BS57" s="394">
        <f t="shared" si="28"/>
        <v>0</v>
      </c>
      <c r="BT57" s="142">
        <v>0</v>
      </c>
      <c r="BU57" s="143">
        <v>0</v>
      </c>
    </row>
    <row r="58" spans="1:73" ht="15" customHeight="1">
      <c r="A58" s="367" t="s">
        <v>4949</v>
      </c>
      <c r="B58" s="381">
        <f t="shared" si="3"/>
        <v>14</v>
      </c>
      <c r="C58" s="142">
        <f t="shared" si="4"/>
        <v>7</v>
      </c>
      <c r="D58" s="386">
        <f t="shared" si="5"/>
        <v>7</v>
      </c>
      <c r="E58" s="394">
        <f t="shared" si="6"/>
        <v>8</v>
      </c>
      <c r="F58" s="142">
        <v>4</v>
      </c>
      <c r="G58" s="143">
        <v>4</v>
      </c>
      <c r="H58" s="391">
        <f t="shared" si="7"/>
        <v>1</v>
      </c>
      <c r="I58" s="142">
        <v>1</v>
      </c>
      <c r="J58" s="386">
        <v>0</v>
      </c>
      <c r="K58" s="394">
        <f t="shared" si="8"/>
        <v>0</v>
      </c>
      <c r="L58" s="142">
        <v>0</v>
      </c>
      <c r="M58" s="143">
        <v>0</v>
      </c>
      <c r="N58" s="391">
        <f t="shared" si="9"/>
        <v>0</v>
      </c>
      <c r="O58" s="142">
        <v>0</v>
      </c>
      <c r="P58" s="386">
        <v>0</v>
      </c>
      <c r="Q58" s="394">
        <f t="shared" si="10"/>
        <v>0</v>
      </c>
      <c r="R58" s="142">
        <v>0</v>
      </c>
      <c r="S58" s="143">
        <v>0</v>
      </c>
      <c r="T58" s="391">
        <f t="shared" si="11"/>
        <v>0</v>
      </c>
      <c r="U58" s="142">
        <v>0</v>
      </c>
      <c r="V58" s="386">
        <v>0</v>
      </c>
      <c r="W58" s="394">
        <f t="shared" si="12"/>
        <v>0</v>
      </c>
      <c r="X58" s="142">
        <v>0</v>
      </c>
      <c r="Y58" s="143">
        <v>0</v>
      </c>
      <c r="Z58" s="391">
        <f t="shared" si="13"/>
        <v>0</v>
      </c>
      <c r="AA58" s="142">
        <v>0</v>
      </c>
      <c r="AB58" s="386">
        <v>0</v>
      </c>
      <c r="AC58" s="394">
        <f t="shared" si="14"/>
        <v>0</v>
      </c>
      <c r="AD58" s="142">
        <v>0</v>
      </c>
      <c r="AE58" s="143">
        <v>0</v>
      </c>
      <c r="AF58" s="391">
        <f t="shared" si="15"/>
        <v>5</v>
      </c>
      <c r="AG58" s="142">
        <v>2</v>
      </c>
      <c r="AH58" s="386">
        <v>3</v>
      </c>
      <c r="AI58" s="394">
        <f t="shared" si="16"/>
        <v>0</v>
      </c>
      <c r="AJ58" s="142">
        <v>0</v>
      </c>
      <c r="AK58" s="143">
        <v>0</v>
      </c>
      <c r="AL58" s="391">
        <f t="shared" si="17"/>
        <v>0</v>
      </c>
      <c r="AM58" s="142">
        <v>0</v>
      </c>
      <c r="AN58" s="386">
        <v>0</v>
      </c>
      <c r="AO58" s="394">
        <f t="shared" si="18"/>
        <v>0</v>
      </c>
      <c r="AP58" s="142">
        <v>0</v>
      </c>
      <c r="AQ58" s="143">
        <v>0</v>
      </c>
      <c r="AR58" s="391">
        <f t="shared" si="19"/>
        <v>0</v>
      </c>
      <c r="AS58" s="142">
        <v>0</v>
      </c>
      <c r="AT58" s="386">
        <v>0</v>
      </c>
      <c r="AU58" s="394">
        <f t="shared" si="20"/>
        <v>0</v>
      </c>
      <c r="AV58" s="142">
        <v>0</v>
      </c>
      <c r="AW58" s="143">
        <v>0</v>
      </c>
      <c r="AX58" s="391">
        <f t="shared" si="21"/>
        <v>0</v>
      </c>
      <c r="AY58" s="142">
        <v>0</v>
      </c>
      <c r="AZ58" s="386">
        <v>0</v>
      </c>
      <c r="BA58" s="394">
        <f t="shared" si="22"/>
        <v>0</v>
      </c>
      <c r="BB58" s="142">
        <v>0</v>
      </c>
      <c r="BC58" s="143">
        <v>0</v>
      </c>
      <c r="BD58" s="391">
        <f t="shared" si="23"/>
        <v>0</v>
      </c>
      <c r="BE58" s="142">
        <v>0</v>
      </c>
      <c r="BF58" s="386">
        <v>0</v>
      </c>
      <c r="BG58" s="394">
        <f t="shared" si="24"/>
        <v>0</v>
      </c>
      <c r="BH58" s="142">
        <v>0</v>
      </c>
      <c r="BI58" s="143">
        <v>0</v>
      </c>
      <c r="BJ58" s="391">
        <f t="shared" si="29"/>
        <v>0</v>
      </c>
      <c r="BK58" s="142">
        <v>0</v>
      </c>
      <c r="BL58" s="386">
        <v>0</v>
      </c>
      <c r="BM58" s="394">
        <f t="shared" si="26"/>
        <v>0</v>
      </c>
      <c r="BN58" s="142">
        <v>0</v>
      </c>
      <c r="BO58" s="143">
        <v>0</v>
      </c>
      <c r="BP58" s="391">
        <f t="shared" si="27"/>
        <v>0</v>
      </c>
      <c r="BQ58" s="142">
        <v>0</v>
      </c>
      <c r="BR58" s="386">
        <v>0</v>
      </c>
      <c r="BS58" s="394">
        <f t="shared" si="28"/>
        <v>0</v>
      </c>
      <c r="BT58" s="142">
        <v>0</v>
      </c>
      <c r="BU58" s="143">
        <v>0</v>
      </c>
    </row>
    <row r="59" spans="1:73" ht="15" customHeight="1">
      <c r="A59" s="367" t="s">
        <v>4931</v>
      </c>
      <c r="B59" s="381">
        <f t="shared" ref="B59:B64" si="30">C59+D59</f>
        <v>6</v>
      </c>
      <c r="C59" s="142">
        <f t="shared" ref="C59:D62" si="31">F59+I59+L59+O59+R59+U59+X59+AA59+AD59+AG59+AJ59+AM59+AP59+AS59+AV59+AY59+BB59+BE59+BH59+BK59+BN59+BQ59+BT59</f>
        <v>3</v>
      </c>
      <c r="D59" s="386">
        <f t="shared" si="31"/>
        <v>3</v>
      </c>
      <c r="E59" s="394">
        <f t="shared" si="6"/>
        <v>1</v>
      </c>
      <c r="F59" s="142">
        <v>1</v>
      </c>
      <c r="G59" s="143">
        <v>0</v>
      </c>
      <c r="H59" s="391">
        <f t="shared" si="7"/>
        <v>1</v>
      </c>
      <c r="I59" s="142">
        <v>1</v>
      </c>
      <c r="J59" s="386">
        <v>0</v>
      </c>
      <c r="K59" s="394">
        <f t="shared" si="8"/>
        <v>0</v>
      </c>
      <c r="L59" s="142">
        <v>0</v>
      </c>
      <c r="M59" s="143">
        <v>0</v>
      </c>
      <c r="N59" s="391">
        <f t="shared" si="9"/>
        <v>0</v>
      </c>
      <c r="O59" s="142">
        <v>0</v>
      </c>
      <c r="P59" s="386">
        <v>0</v>
      </c>
      <c r="Q59" s="394">
        <f t="shared" si="10"/>
        <v>0</v>
      </c>
      <c r="R59" s="142">
        <v>0</v>
      </c>
      <c r="S59" s="143">
        <v>0</v>
      </c>
      <c r="T59" s="391">
        <f t="shared" si="11"/>
        <v>0</v>
      </c>
      <c r="U59" s="142">
        <v>0</v>
      </c>
      <c r="V59" s="386">
        <v>0</v>
      </c>
      <c r="W59" s="394">
        <f t="shared" si="12"/>
        <v>0</v>
      </c>
      <c r="X59" s="142">
        <v>0</v>
      </c>
      <c r="Y59" s="143">
        <v>0</v>
      </c>
      <c r="Z59" s="391">
        <f t="shared" si="13"/>
        <v>0</v>
      </c>
      <c r="AA59" s="142">
        <v>0</v>
      </c>
      <c r="AB59" s="386">
        <v>0</v>
      </c>
      <c r="AC59" s="394">
        <f t="shared" si="14"/>
        <v>0</v>
      </c>
      <c r="AD59" s="142">
        <v>0</v>
      </c>
      <c r="AE59" s="143">
        <v>0</v>
      </c>
      <c r="AF59" s="391">
        <f t="shared" si="15"/>
        <v>1</v>
      </c>
      <c r="AG59" s="142">
        <v>1</v>
      </c>
      <c r="AH59" s="386">
        <v>0</v>
      </c>
      <c r="AI59" s="394">
        <f t="shared" si="16"/>
        <v>0</v>
      </c>
      <c r="AJ59" s="142">
        <v>0</v>
      </c>
      <c r="AK59" s="143">
        <v>0</v>
      </c>
      <c r="AL59" s="391">
        <f t="shared" si="17"/>
        <v>0</v>
      </c>
      <c r="AM59" s="142">
        <v>0</v>
      </c>
      <c r="AN59" s="386">
        <v>0</v>
      </c>
      <c r="AO59" s="394">
        <f t="shared" si="18"/>
        <v>0</v>
      </c>
      <c r="AP59" s="142">
        <v>0</v>
      </c>
      <c r="AQ59" s="143">
        <v>0</v>
      </c>
      <c r="AR59" s="391">
        <f t="shared" si="19"/>
        <v>0</v>
      </c>
      <c r="AS59" s="142">
        <v>0</v>
      </c>
      <c r="AT59" s="386">
        <v>0</v>
      </c>
      <c r="AU59" s="394">
        <f t="shared" si="20"/>
        <v>0</v>
      </c>
      <c r="AV59" s="142">
        <v>0</v>
      </c>
      <c r="AW59" s="143">
        <v>0</v>
      </c>
      <c r="AX59" s="391">
        <f t="shared" si="21"/>
        <v>0</v>
      </c>
      <c r="AY59" s="142">
        <v>0</v>
      </c>
      <c r="AZ59" s="386">
        <v>0</v>
      </c>
      <c r="BA59" s="394">
        <f t="shared" si="22"/>
        <v>0</v>
      </c>
      <c r="BB59" s="142">
        <v>0</v>
      </c>
      <c r="BC59" s="143">
        <v>0</v>
      </c>
      <c r="BD59" s="391">
        <f t="shared" si="23"/>
        <v>0</v>
      </c>
      <c r="BE59" s="142">
        <v>0</v>
      </c>
      <c r="BF59" s="386">
        <v>0</v>
      </c>
      <c r="BG59" s="394">
        <f t="shared" si="24"/>
        <v>3</v>
      </c>
      <c r="BH59" s="142">
        <v>0</v>
      </c>
      <c r="BI59" s="143">
        <v>3</v>
      </c>
      <c r="BJ59" s="391">
        <f t="shared" si="29"/>
        <v>0</v>
      </c>
      <c r="BK59" s="142">
        <v>0</v>
      </c>
      <c r="BL59" s="386">
        <v>0</v>
      </c>
      <c r="BM59" s="394">
        <f t="shared" si="26"/>
        <v>0</v>
      </c>
      <c r="BN59" s="142">
        <v>0</v>
      </c>
      <c r="BO59" s="143">
        <v>0</v>
      </c>
      <c r="BP59" s="391">
        <f t="shared" si="27"/>
        <v>0</v>
      </c>
      <c r="BQ59" s="142">
        <v>0</v>
      </c>
      <c r="BR59" s="386">
        <v>0</v>
      </c>
      <c r="BS59" s="394">
        <f t="shared" si="28"/>
        <v>0</v>
      </c>
      <c r="BT59" s="142">
        <v>0</v>
      </c>
      <c r="BU59" s="143">
        <v>0</v>
      </c>
    </row>
    <row r="60" spans="1:73" ht="15" customHeight="1">
      <c r="A60" s="367" t="s">
        <v>4941</v>
      </c>
      <c r="B60" s="381">
        <f t="shared" si="30"/>
        <v>17</v>
      </c>
      <c r="C60" s="142">
        <f t="shared" si="31"/>
        <v>12</v>
      </c>
      <c r="D60" s="386">
        <f t="shared" si="31"/>
        <v>5</v>
      </c>
      <c r="E60" s="394">
        <f t="shared" si="6"/>
        <v>3</v>
      </c>
      <c r="F60" s="142">
        <v>3</v>
      </c>
      <c r="G60" s="143">
        <v>0</v>
      </c>
      <c r="H60" s="391">
        <f t="shared" si="7"/>
        <v>0</v>
      </c>
      <c r="I60" s="142">
        <v>0</v>
      </c>
      <c r="J60" s="386">
        <v>0</v>
      </c>
      <c r="K60" s="394">
        <f t="shared" si="8"/>
        <v>1</v>
      </c>
      <c r="L60" s="142">
        <v>1</v>
      </c>
      <c r="M60" s="143">
        <v>0</v>
      </c>
      <c r="N60" s="391">
        <f t="shared" si="9"/>
        <v>0</v>
      </c>
      <c r="O60" s="142">
        <v>0</v>
      </c>
      <c r="P60" s="386">
        <v>0</v>
      </c>
      <c r="Q60" s="394">
        <f t="shared" si="10"/>
        <v>1</v>
      </c>
      <c r="R60" s="142">
        <v>1</v>
      </c>
      <c r="S60" s="143">
        <v>0</v>
      </c>
      <c r="T60" s="391">
        <f t="shared" si="11"/>
        <v>0</v>
      </c>
      <c r="U60" s="142">
        <v>0</v>
      </c>
      <c r="V60" s="386">
        <v>0</v>
      </c>
      <c r="W60" s="394">
        <f t="shared" si="12"/>
        <v>0</v>
      </c>
      <c r="X60" s="142">
        <v>0</v>
      </c>
      <c r="Y60" s="143">
        <v>0</v>
      </c>
      <c r="Z60" s="391">
        <f t="shared" si="13"/>
        <v>1</v>
      </c>
      <c r="AA60" s="142">
        <v>1</v>
      </c>
      <c r="AB60" s="386">
        <v>0</v>
      </c>
      <c r="AC60" s="394">
        <f t="shared" si="14"/>
        <v>0</v>
      </c>
      <c r="AD60" s="142">
        <v>0</v>
      </c>
      <c r="AE60" s="143">
        <v>0</v>
      </c>
      <c r="AF60" s="391">
        <f t="shared" si="15"/>
        <v>5</v>
      </c>
      <c r="AG60" s="142">
        <v>2</v>
      </c>
      <c r="AH60" s="386">
        <v>3</v>
      </c>
      <c r="AI60" s="394">
        <f t="shared" si="16"/>
        <v>0</v>
      </c>
      <c r="AJ60" s="142">
        <v>0</v>
      </c>
      <c r="AK60" s="143">
        <v>0</v>
      </c>
      <c r="AL60" s="391">
        <f t="shared" si="17"/>
        <v>0</v>
      </c>
      <c r="AM60" s="142">
        <v>0</v>
      </c>
      <c r="AN60" s="386">
        <v>0</v>
      </c>
      <c r="AO60" s="394">
        <f t="shared" si="18"/>
        <v>0</v>
      </c>
      <c r="AP60" s="142">
        <v>0</v>
      </c>
      <c r="AQ60" s="143">
        <v>0</v>
      </c>
      <c r="AR60" s="391">
        <f t="shared" si="19"/>
        <v>0</v>
      </c>
      <c r="AS60" s="142">
        <v>0</v>
      </c>
      <c r="AT60" s="386">
        <v>0</v>
      </c>
      <c r="AU60" s="394">
        <f t="shared" si="20"/>
        <v>0</v>
      </c>
      <c r="AV60" s="142">
        <v>0</v>
      </c>
      <c r="AW60" s="143">
        <v>0</v>
      </c>
      <c r="AX60" s="391">
        <f t="shared" si="21"/>
        <v>0</v>
      </c>
      <c r="AY60" s="142">
        <v>0</v>
      </c>
      <c r="AZ60" s="386">
        <v>0</v>
      </c>
      <c r="BA60" s="394">
        <f t="shared" si="22"/>
        <v>2</v>
      </c>
      <c r="BB60" s="142">
        <v>2</v>
      </c>
      <c r="BC60" s="143">
        <v>0</v>
      </c>
      <c r="BD60" s="391">
        <f t="shared" si="23"/>
        <v>0</v>
      </c>
      <c r="BE60" s="142">
        <v>0</v>
      </c>
      <c r="BF60" s="386">
        <v>0</v>
      </c>
      <c r="BG60" s="394">
        <f t="shared" si="24"/>
        <v>4</v>
      </c>
      <c r="BH60" s="142">
        <v>2</v>
      </c>
      <c r="BI60" s="143">
        <v>2</v>
      </c>
      <c r="BJ60" s="391">
        <f t="shared" si="29"/>
        <v>0</v>
      </c>
      <c r="BK60" s="142">
        <v>0</v>
      </c>
      <c r="BL60" s="386">
        <v>0</v>
      </c>
      <c r="BM60" s="394">
        <f t="shared" si="26"/>
        <v>0</v>
      </c>
      <c r="BN60" s="142">
        <v>0</v>
      </c>
      <c r="BO60" s="143">
        <v>0</v>
      </c>
      <c r="BP60" s="391">
        <f t="shared" si="27"/>
        <v>0</v>
      </c>
      <c r="BQ60" s="142">
        <v>0</v>
      </c>
      <c r="BR60" s="386">
        <v>0</v>
      </c>
      <c r="BS60" s="394">
        <f t="shared" si="28"/>
        <v>0</v>
      </c>
      <c r="BT60" s="142">
        <v>0</v>
      </c>
      <c r="BU60" s="143">
        <v>0</v>
      </c>
    </row>
    <row r="61" spans="1:73" ht="15" customHeight="1">
      <c r="A61" s="367" t="s">
        <v>4950</v>
      </c>
      <c r="B61" s="381">
        <f t="shared" si="30"/>
        <v>20</v>
      </c>
      <c r="C61" s="142">
        <f t="shared" si="31"/>
        <v>15</v>
      </c>
      <c r="D61" s="386">
        <f t="shared" si="31"/>
        <v>5</v>
      </c>
      <c r="E61" s="394">
        <f t="shared" si="6"/>
        <v>1</v>
      </c>
      <c r="F61" s="142">
        <v>1</v>
      </c>
      <c r="G61" s="143">
        <v>0</v>
      </c>
      <c r="H61" s="391">
        <f t="shared" si="7"/>
        <v>6</v>
      </c>
      <c r="I61" s="142">
        <v>2</v>
      </c>
      <c r="J61" s="386">
        <v>4</v>
      </c>
      <c r="K61" s="394">
        <f t="shared" si="8"/>
        <v>6</v>
      </c>
      <c r="L61" s="142">
        <v>6</v>
      </c>
      <c r="M61" s="143">
        <v>0</v>
      </c>
      <c r="N61" s="391">
        <f t="shared" si="9"/>
        <v>1</v>
      </c>
      <c r="O61" s="142">
        <v>0</v>
      </c>
      <c r="P61" s="386">
        <v>1</v>
      </c>
      <c r="Q61" s="394">
        <f t="shared" si="10"/>
        <v>0</v>
      </c>
      <c r="R61" s="142">
        <v>0</v>
      </c>
      <c r="S61" s="143">
        <v>0</v>
      </c>
      <c r="T61" s="391">
        <f t="shared" si="11"/>
        <v>0</v>
      </c>
      <c r="U61" s="142">
        <v>0</v>
      </c>
      <c r="V61" s="386">
        <v>0</v>
      </c>
      <c r="W61" s="394">
        <f t="shared" si="12"/>
        <v>0</v>
      </c>
      <c r="X61" s="142">
        <v>0</v>
      </c>
      <c r="Y61" s="143">
        <v>0</v>
      </c>
      <c r="Z61" s="391">
        <f t="shared" si="13"/>
        <v>1</v>
      </c>
      <c r="AA61" s="142">
        <v>1</v>
      </c>
      <c r="AB61" s="386">
        <v>0</v>
      </c>
      <c r="AC61" s="394">
        <f t="shared" si="14"/>
        <v>0</v>
      </c>
      <c r="AD61" s="142">
        <v>0</v>
      </c>
      <c r="AE61" s="143">
        <v>0</v>
      </c>
      <c r="AF61" s="391">
        <f t="shared" si="15"/>
        <v>5</v>
      </c>
      <c r="AG61" s="142">
        <v>5</v>
      </c>
      <c r="AH61" s="386">
        <v>0</v>
      </c>
      <c r="AI61" s="394">
        <f t="shared" si="16"/>
        <v>0</v>
      </c>
      <c r="AJ61" s="142">
        <v>0</v>
      </c>
      <c r="AK61" s="143">
        <v>0</v>
      </c>
      <c r="AL61" s="391">
        <f t="shared" si="17"/>
        <v>0</v>
      </c>
      <c r="AM61" s="142">
        <v>0</v>
      </c>
      <c r="AN61" s="386">
        <v>0</v>
      </c>
      <c r="AO61" s="394">
        <f t="shared" si="18"/>
        <v>0</v>
      </c>
      <c r="AP61" s="142">
        <v>0</v>
      </c>
      <c r="AQ61" s="143">
        <v>0</v>
      </c>
      <c r="AR61" s="391">
        <f t="shared" si="19"/>
        <v>0</v>
      </c>
      <c r="AS61" s="142">
        <v>0</v>
      </c>
      <c r="AT61" s="386">
        <v>0</v>
      </c>
      <c r="AU61" s="394">
        <f t="shared" si="20"/>
        <v>0</v>
      </c>
      <c r="AV61" s="142">
        <v>0</v>
      </c>
      <c r="AW61" s="143">
        <v>0</v>
      </c>
      <c r="AX61" s="391">
        <f t="shared" si="21"/>
        <v>0</v>
      </c>
      <c r="AY61" s="142">
        <v>0</v>
      </c>
      <c r="AZ61" s="386">
        <v>0</v>
      </c>
      <c r="BA61" s="394">
        <f t="shared" si="22"/>
        <v>0</v>
      </c>
      <c r="BB61" s="142">
        <v>0</v>
      </c>
      <c r="BC61" s="143">
        <v>0</v>
      </c>
      <c r="BD61" s="391">
        <f t="shared" si="23"/>
        <v>0</v>
      </c>
      <c r="BE61" s="142">
        <v>0</v>
      </c>
      <c r="BF61" s="386">
        <v>0</v>
      </c>
      <c r="BG61" s="394">
        <f t="shared" si="24"/>
        <v>0</v>
      </c>
      <c r="BH61" s="142">
        <v>0</v>
      </c>
      <c r="BI61" s="143">
        <v>0</v>
      </c>
      <c r="BJ61" s="391">
        <f t="shared" si="29"/>
        <v>0</v>
      </c>
      <c r="BK61" s="142">
        <v>0</v>
      </c>
      <c r="BL61" s="386">
        <v>0</v>
      </c>
      <c r="BM61" s="394">
        <f t="shared" si="26"/>
        <v>0</v>
      </c>
      <c r="BN61" s="142">
        <v>0</v>
      </c>
      <c r="BO61" s="143">
        <v>0</v>
      </c>
      <c r="BP61" s="391">
        <f t="shared" si="27"/>
        <v>0</v>
      </c>
      <c r="BQ61" s="142">
        <v>0</v>
      </c>
      <c r="BR61" s="386">
        <v>0</v>
      </c>
      <c r="BS61" s="394">
        <f t="shared" si="28"/>
        <v>0</v>
      </c>
      <c r="BT61" s="142">
        <v>0</v>
      </c>
      <c r="BU61" s="143">
        <v>0</v>
      </c>
    </row>
    <row r="62" spans="1:73" ht="15" customHeight="1">
      <c r="A62" s="367" t="s">
        <v>4951</v>
      </c>
      <c r="B62" s="381">
        <f t="shared" si="30"/>
        <v>11</v>
      </c>
      <c r="C62" s="142">
        <f t="shared" si="31"/>
        <v>4</v>
      </c>
      <c r="D62" s="386">
        <f t="shared" si="31"/>
        <v>7</v>
      </c>
      <c r="E62" s="394">
        <f t="shared" si="6"/>
        <v>6</v>
      </c>
      <c r="F62" s="142">
        <v>3</v>
      </c>
      <c r="G62" s="143">
        <v>3</v>
      </c>
      <c r="H62" s="391">
        <f t="shared" si="7"/>
        <v>0</v>
      </c>
      <c r="I62" s="142">
        <v>0</v>
      </c>
      <c r="J62" s="386">
        <v>0</v>
      </c>
      <c r="K62" s="394">
        <f t="shared" si="8"/>
        <v>0</v>
      </c>
      <c r="L62" s="142">
        <v>0</v>
      </c>
      <c r="M62" s="143">
        <v>0</v>
      </c>
      <c r="N62" s="391">
        <f t="shared" si="9"/>
        <v>0</v>
      </c>
      <c r="O62" s="142">
        <v>0</v>
      </c>
      <c r="P62" s="386">
        <v>0</v>
      </c>
      <c r="Q62" s="394">
        <f t="shared" si="10"/>
        <v>0</v>
      </c>
      <c r="R62" s="142">
        <v>0</v>
      </c>
      <c r="S62" s="143">
        <v>0</v>
      </c>
      <c r="T62" s="391">
        <f t="shared" si="11"/>
        <v>0</v>
      </c>
      <c r="U62" s="142">
        <v>0</v>
      </c>
      <c r="V62" s="386">
        <v>0</v>
      </c>
      <c r="W62" s="394">
        <f t="shared" si="12"/>
        <v>0</v>
      </c>
      <c r="X62" s="142">
        <v>0</v>
      </c>
      <c r="Y62" s="143">
        <v>0</v>
      </c>
      <c r="Z62" s="391">
        <f t="shared" si="13"/>
        <v>0</v>
      </c>
      <c r="AA62" s="142">
        <v>0</v>
      </c>
      <c r="AB62" s="386">
        <v>0</v>
      </c>
      <c r="AC62" s="394">
        <f t="shared" si="14"/>
        <v>0</v>
      </c>
      <c r="AD62" s="142">
        <v>0</v>
      </c>
      <c r="AE62" s="143">
        <v>0</v>
      </c>
      <c r="AF62" s="391">
        <f t="shared" si="15"/>
        <v>5</v>
      </c>
      <c r="AG62" s="142">
        <v>1</v>
      </c>
      <c r="AH62" s="386">
        <v>4</v>
      </c>
      <c r="AI62" s="394">
        <f t="shared" si="16"/>
        <v>0</v>
      </c>
      <c r="AJ62" s="142">
        <v>0</v>
      </c>
      <c r="AK62" s="143">
        <v>0</v>
      </c>
      <c r="AL62" s="391">
        <f t="shared" si="17"/>
        <v>0</v>
      </c>
      <c r="AM62" s="142">
        <v>0</v>
      </c>
      <c r="AN62" s="386">
        <v>0</v>
      </c>
      <c r="AO62" s="394">
        <f t="shared" si="18"/>
        <v>0</v>
      </c>
      <c r="AP62" s="142">
        <v>0</v>
      </c>
      <c r="AQ62" s="143">
        <v>0</v>
      </c>
      <c r="AR62" s="391">
        <f t="shared" si="19"/>
        <v>0</v>
      </c>
      <c r="AS62" s="142">
        <v>0</v>
      </c>
      <c r="AT62" s="386">
        <v>0</v>
      </c>
      <c r="AU62" s="394">
        <f t="shared" si="20"/>
        <v>0</v>
      </c>
      <c r="AV62" s="142">
        <v>0</v>
      </c>
      <c r="AW62" s="143">
        <v>0</v>
      </c>
      <c r="AX62" s="391">
        <f t="shared" si="21"/>
        <v>0</v>
      </c>
      <c r="AY62" s="142">
        <v>0</v>
      </c>
      <c r="AZ62" s="386">
        <v>0</v>
      </c>
      <c r="BA62" s="394">
        <f t="shared" si="22"/>
        <v>0</v>
      </c>
      <c r="BB62" s="142">
        <v>0</v>
      </c>
      <c r="BC62" s="143">
        <v>0</v>
      </c>
      <c r="BD62" s="391">
        <f t="shared" si="23"/>
        <v>0</v>
      </c>
      <c r="BE62" s="142">
        <v>0</v>
      </c>
      <c r="BF62" s="386">
        <v>0</v>
      </c>
      <c r="BG62" s="394">
        <f t="shared" si="24"/>
        <v>0</v>
      </c>
      <c r="BH62" s="142">
        <v>0</v>
      </c>
      <c r="BI62" s="143">
        <v>0</v>
      </c>
      <c r="BJ62" s="391">
        <f t="shared" si="29"/>
        <v>0</v>
      </c>
      <c r="BK62" s="142">
        <v>0</v>
      </c>
      <c r="BL62" s="386">
        <v>0</v>
      </c>
      <c r="BM62" s="394">
        <f t="shared" si="26"/>
        <v>0</v>
      </c>
      <c r="BN62" s="142">
        <v>0</v>
      </c>
      <c r="BO62" s="143">
        <v>0</v>
      </c>
      <c r="BP62" s="391">
        <f t="shared" si="27"/>
        <v>0</v>
      </c>
      <c r="BQ62" s="142">
        <v>0</v>
      </c>
      <c r="BR62" s="386">
        <v>0</v>
      </c>
      <c r="BS62" s="394">
        <f t="shared" si="28"/>
        <v>0</v>
      </c>
      <c r="BT62" s="142">
        <v>0</v>
      </c>
      <c r="BU62" s="143">
        <v>0</v>
      </c>
    </row>
    <row r="63" spans="1:73" ht="15" customHeight="1">
      <c r="A63" s="367" t="s">
        <v>4909</v>
      </c>
      <c r="B63" s="381">
        <f t="shared" si="30"/>
        <v>55</v>
      </c>
      <c r="C63" s="142">
        <f>F63+I63+L63+O63+R63+U63+X63+AA63+AD63+AG63+AJ63+AM63+AP63+AS63+AV63+AY63+BB63+BE63+BH63+BK63+BN63+BQ63+BT63</f>
        <v>51</v>
      </c>
      <c r="D63" s="386">
        <f>G63+J63+M63+P63+S63+V63+Y63+AB63+AE63+AH63+AK63+AN63+AQ63+AT63+AW63+AZ63+BC63+BF63+BI63+BL63+BO63+BR63+BU63</f>
        <v>4</v>
      </c>
      <c r="E63" s="394">
        <f t="shared" si="6"/>
        <v>0</v>
      </c>
      <c r="F63" s="142">
        <v>0</v>
      </c>
      <c r="G63" s="143">
        <v>0</v>
      </c>
      <c r="H63" s="391">
        <f t="shared" si="7"/>
        <v>24</v>
      </c>
      <c r="I63" s="142">
        <v>24</v>
      </c>
      <c r="J63" s="386">
        <v>0</v>
      </c>
      <c r="K63" s="394">
        <f t="shared" si="8"/>
        <v>25</v>
      </c>
      <c r="L63" s="142">
        <v>21</v>
      </c>
      <c r="M63" s="143">
        <v>4</v>
      </c>
      <c r="N63" s="391">
        <f t="shared" si="9"/>
        <v>0</v>
      </c>
      <c r="O63" s="142">
        <v>0</v>
      </c>
      <c r="P63" s="386">
        <v>0</v>
      </c>
      <c r="Q63" s="394">
        <f t="shared" si="10"/>
        <v>1</v>
      </c>
      <c r="R63" s="142">
        <v>1</v>
      </c>
      <c r="S63" s="143">
        <v>0</v>
      </c>
      <c r="T63" s="391">
        <f t="shared" si="11"/>
        <v>1</v>
      </c>
      <c r="U63" s="142">
        <v>1</v>
      </c>
      <c r="V63" s="386">
        <v>0</v>
      </c>
      <c r="W63" s="394">
        <f t="shared" si="12"/>
        <v>0</v>
      </c>
      <c r="X63" s="142">
        <v>0</v>
      </c>
      <c r="Y63" s="143">
        <v>0</v>
      </c>
      <c r="Z63" s="391">
        <f t="shared" si="13"/>
        <v>0</v>
      </c>
      <c r="AA63" s="142">
        <v>0</v>
      </c>
      <c r="AB63" s="386">
        <v>0</v>
      </c>
      <c r="AC63" s="394">
        <f t="shared" si="14"/>
        <v>0</v>
      </c>
      <c r="AD63" s="142">
        <v>0</v>
      </c>
      <c r="AE63" s="143">
        <v>0</v>
      </c>
      <c r="AF63" s="391">
        <f t="shared" si="15"/>
        <v>3</v>
      </c>
      <c r="AG63" s="142">
        <v>3</v>
      </c>
      <c r="AH63" s="386">
        <v>0</v>
      </c>
      <c r="AI63" s="394">
        <f t="shared" si="16"/>
        <v>0</v>
      </c>
      <c r="AJ63" s="142">
        <v>0</v>
      </c>
      <c r="AK63" s="143">
        <v>0</v>
      </c>
      <c r="AL63" s="391">
        <f t="shared" si="17"/>
        <v>0</v>
      </c>
      <c r="AM63" s="142">
        <v>0</v>
      </c>
      <c r="AN63" s="386">
        <v>0</v>
      </c>
      <c r="AO63" s="394">
        <f t="shared" si="18"/>
        <v>0</v>
      </c>
      <c r="AP63" s="142">
        <v>0</v>
      </c>
      <c r="AQ63" s="143">
        <v>0</v>
      </c>
      <c r="AR63" s="391">
        <f t="shared" si="19"/>
        <v>0</v>
      </c>
      <c r="AS63" s="142">
        <v>0</v>
      </c>
      <c r="AT63" s="386">
        <v>0</v>
      </c>
      <c r="AU63" s="394">
        <f t="shared" si="20"/>
        <v>0</v>
      </c>
      <c r="AV63" s="142">
        <v>0</v>
      </c>
      <c r="AW63" s="143">
        <v>0</v>
      </c>
      <c r="AX63" s="391">
        <f t="shared" si="21"/>
        <v>0</v>
      </c>
      <c r="AY63" s="142">
        <v>0</v>
      </c>
      <c r="AZ63" s="386">
        <v>0</v>
      </c>
      <c r="BA63" s="394">
        <f t="shared" si="22"/>
        <v>0</v>
      </c>
      <c r="BB63" s="142">
        <v>0</v>
      </c>
      <c r="BC63" s="143">
        <v>0</v>
      </c>
      <c r="BD63" s="391">
        <f t="shared" si="23"/>
        <v>0</v>
      </c>
      <c r="BE63" s="142">
        <v>0</v>
      </c>
      <c r="BF63" s="386">
        <v>0</v>
      </c>
      <c r="BG63" s="394">
        <f t="shared" si="24"/>
        <v>1</v>
      </c>
      <c r="BH63" s="142">
        <v>1</v>
      </c>
      <c r="BI63" s="143">
        <v>0</v>
      </c>
      <c r="BJ63" s="391">
        <f t="shared" si="29"/>
        <v>0</v>
      </c>
      <c r="BK63" s="142">
        <v>0</v>
      </c>
      <c r="BL63" s="386">
        <v>0</v>
      </c>
      <c r="BM63" s="394">
        <f t="shared" si="26"/>
        <v>0</v>
      </c>
      <c r="BN63" s="142">
        <v>0</v>
      </c>
      <c r="BO63" s="143">
        <v>0</v>
      </c>
      <c r="BP63" s="391">
        <f t="shared" si="27"/>
        <v>0</v>
      </c>
      <c r="BQ63" s="142">
        <v>0</v>
      </c>
      <c r="BR63" s="386">
        <v>0</v>
      </c>
      <c r="BS63" s="394">
        <f t="shared" si="28"/>
        <v>0</v>
      </c>
      <c r="BT63" s="142">
        <v>0</v>
      </c>
      <c r="BU63" s="143">
        <v>0</v>
      </c>
    </row>
    <row r="64" spans="1:73" ht="15" customHeight="1">
      <c r="A64" s="367" t="s">
        <v>4910</v>
      </c>
      <c r="B64" s="381">
        <f t="shared" si="30"/>
        <v>38</v>
      </c>
      <c r="C64" s="142">
        <f>F64+I64+L64+O64+R64+U64+X64+AA64+AD64+AG64+AJ64+AM64+AP64+AS64+AV64+AY64+BB64+BE64+BH64+BK64+BN64+BQ64+BT64</f>
        <v>21</v>
      </c>
      <c r="D64" s="386">
        <f>G64+J64+M64+P64+S64+V64+Y64+AB64+AE64+AH64+AK64+AN64+AQ64+AT64+AW64+AZ64+BC64+BF64+BI64+BL64+BO64+BR64+BU64</f>
        <v>17</v>
      </c>
      <c r="E64" s="394">
        <f t="shared" si="6"/>
        <v>7</v>
      </c>
      <c r="F64" s="142">
        <v>3</v>
      </c>
      <c r="G64" s="143">
        <v>4</v>
      </c>
      <c r="H64" s="391">
        <f t="shared" si="7"/>
        <v>0</v>
      </c>
      <c r="I64" s="142">
        <v>0</v>
      </c>
      <c r="J64" s="386">
        <v>0</v>
      </c>
      <c r="K64" s="394">
        <f t="shared" si="8"/>
        <v>0</v>
      </c>
      <c r="L64" s="142">
        <v>0</v>
      </c>
      <c r="M64" s="143">
        <v>0</v>
      </c>
      <c r="N64" s="391">
        <f t="shared" si="9"/>
        <v>0</v>
      </c>
      <c r="O64" s="142">
        <v>0</v>
      </c>
      <c r="P64" s="386">
        <v>0</v>
      </c>
      <c r="Q64" s="394">
        <f t="shared" si="10"/>
        <v>2</v>
      </c>
      <c r="R64" s="142">
        <v>2</v>
      </c>
      <c r="S64" s="143">
        <v>0</v>
      </c>
      <c r="T64" s="391">
        <f t="shared" si="11"/>
        <v>0</v>
      </c>
      <c r="U64" s="142">
        <v>0</v>
      </c>
      <c r="V64" s="386">
        <v>0</v>
      </c>
      <c r="W64" s="394">
        <f t="shared" si="12"/>
        <v>0</v>
      </c>
      <c r="X64" s="142">
        <v>0</v>
      </c>
      <c r="Y64" s="143">
        <v>0</v>
      </c>
      <c r="Z64" s="391">
        <f t="shared" si="13"/>
        <v>0</v>
      </c>
      <c r="AA64" s="142">
        <v>0</v>
      </c>
      <c r="AB64" s="386">
        <v>0</v>
      </c>
      <c r="AC64" s="394">
        <f t="shared" si="14"/>
        <v>0</v>
      </c>
      <c r="AD64" s="142">
        <v>0</v>
      </c>
      <c r="AE64" s="143">
        <v>0</v>
      </c>
      <c r="AF64" s="391">
        <f t="shared" si="15"/>
        <v>29</v>
      </c>
      <c r="AG64" s="142">
        <v>16</v>
      </c>
      <c r="AH64" s="386">
        <v>13</v>
      </c>
      <c r="AI64" s="394">
        <f t="shared" si="16"/>
        <v>0</v>
      </c>
      <c r="AJ64" s="142">
        <v>0</v>
      </c>
      <c r="AK64" s="143">
        <v>0</v>
      </c>
      <c r="AL64" s="391">
        <f t="shared" si="17"/>
        <v>0</v>
      </c>
      <c r="AM64" s="142">
        <v>0</v>
      </c>
      <c r="AN64" s="386">
        <v>0</v>
      </c>
      <c r="AO64" s="394">
        <f t="shared" si="18"/>
        <v>0</v>
      </c>
      <c r="AP64" s="142">
        <v>0</v>
      </c>
      <c r="AQ64" s="143">
        <v>0</v>
      </c>
      <c r="AR64" s="391">
        <f t="shared" si="19"/>
        <v>0</v>
      </c>
      <c r="AS64" s="142">
        <v>0</v>
      </c>
      <c r="AT64" s="386">
        <v>0</v>
      </c>
      <c r="AU64" s="394">
        <f t="shared" si="20"/>
        <v>0</v>
      </c>
      <c r="AV64" s="142">
        <v>0</v>
      </c>
      <c r="AW64" s="143">
        <v>0</v>
      </c>
      <c r="AX64" s="391">
        <f t="shared" si="21"/>
        <v>0</v>
      </c>
      <c r="AY64" s="142">
        <v>0</v>
      </c>
      <c r="AZ64" s="386">
        <v>0</v>
      </c>
      <c r="BA64" s="394">
        <f t="shared" si="22"/>
        <v>0</v>
      </c>
      <c r="BB64" s="142">
        <v>0</v>
      </c>
      <c r="BC64" s="143">
        <v>0</v>
      </c>
      <c r="BD64" s="391">
        <f t="shared" si="23"/>
        <v>0</v>
      </c>
      <c r="BE64" s="142">
        <v>0</v>
      </c>
      <c r="BF64" s="386">
        <v>0</v>
      </c>
      <c r="BG64" s="394">
        <f t="shared" si="24"/>
        <v>0</v>
      </c>
      <c r="BH64" s="142">
        <v>0</v>
      </c>
      <c r="BI64" s="143">
        <v>0</v>
      </c>
      <c r="BJ64" s="391">
        <f t="shared" si="29"/>
        <v>0</v>
      </c>
      <c r="BK64" s="142">
        <v>0</v>
      </c>
      <c r="BL64" s="386">
        <v>0</v>
      </c>
      <c r="BM64" s="394">
        <f t="shared" si="26"/>
        <v>0</v>
      </c>
      <c r="BN64" s="142">
        <v>0</v>
      </c>
      <c r="BO64" s="143">
        <v>0</v>
      </c>
      <c r="BP64" s="391">
        <f t="shared" si="27"/>
        <v>0</v>
      </c>
      <c r="BQ64" s="142">
        <v>0</v>
      </c>
      <c r="BR64" s="386">
        <v>0</v>
      </c>
      <c r="BS64" s="394">
        <f t="shared" si="28"/>
        <v>0</v>
      </c>
      <c r="BT64" s="142">
        <v>0</v>
      </c>
      <c r="BU64" s="143">
        <v>0</v>
      </c>
    </row>
    <row r="65" spans="1:73" ht="15" customHeight="1">
      <c r="A65" s="368" t="s">
        <v>487</v>
      </c>
      <c r="B65" s="382">
        <f t="shared" si="3"/>
        <v>273</v>
      </c>
      <c r="C65" s="377">
        <f t="shared" si="4"/>
        <v>153</v>
      </c>
      <c r="D65" s="387">
        <f t="shared" si="5"/>
        <v>120</v>
      </c>
      <c r="E65" s="395">
        <f t="shared" si="6"/>
        <v>78</v>
      </c>
      <c r="F65" s="377">
        <v>41</v>
      </c>
      <c r="G65" s="378">
        <v>37</v>
      </c>
      <c r="H65" s="392">
        <f t="shared" si="7"/>
        <v>22</v>
      </c>
      <c r="I65" s="377">
        <v>17</v>
      </c>
      <c r="J65" s="387">
        <v>5</v>
      </c>
      <c r="K65" s="395">
        <f t="shared" si="8"/>
        <v>26</v>
      </c>
      <c r="L65" s="377">
        <v>20</v>
      </c>
      <c r="M65" s="378">
        <v>6</v>
      </c>
      <c r="N65" s="392">
        <f t="shared" si="9"/>
        <v>5</v>
      </c>
      <c r="O65" s="377">
        <v>3</v>
      </c>
      <c r="P65" s="387">
        <v>2</v>
      </c>
      <c r="Q65" s="395">
        <f t="shared" si="10"/>
        <v>17</v>
      </c>
      <c r="R65" s="377">
        <v>13</v>
      </c>
      <c r="S65" s="378">
        <v>4</v>
      </c>
      <c r="T65" s="392">
        <f t="shared" si="11"/>
        <v>1</v>
      </c>
      <c r="U65" s="377">
        <v>1</v>
      </c>
      <c r="V65" s="387">
        <v>0</v>
      </c>
      <c r="W65" s="395">
        <f t="shared" si="12"/>
        <v>2</v>
      </c>
      <c r="X65" s="377">
        <v>2</v>
      </c>
      <c r="Y65" s="378">
        <v>0</v>
      </c>
      <c r="Z65" s="392">
        <f t="shared" si="13"/>
        <v>2</v>
      </c>
      <c r="AA65" s="377">
        <v>1</v>
      </c>
      <c r="AB65" s="387">
        <v>1</v>
      </c>
      <c r="AC65" s="395">
        <f t="shared" si="14"/>
        <v>1</v>
      </c>
      <c r="AD65" s="377">
        <v>0</v>
      </c>
      <c r="AE65" s="378">
        <v>1</v>
      </c>
      <c r="AF65" s="392">
        <f t="shared" si="15"/>
        <v>92</v>
      </c>
      <c r="AG65" s="377">
        <v>40</v>
      </c>
      <c r="AH65" s="387">
        <v>52</v>
      </c>
      <c r="AI65" s="395">
        <f t="shared" si="16"/>
        <v>0</v>
      </c>
      <c r="AJ65" s="377">
        <v>0</v>
      </c>
      <c r="AK65" s="378">
        <v>0</v>
      </c>
      <c r="AL65" s="392">
        <f t="shared" si="17"/>
        <v>3</v>
      </c>
      <c r="AM65" s="377">
        <v>2</v>
      </c>
      <c r="AN65" s="387">
        <v>1</v>
      </c>
      <c r="AO65" s="395">
        <f t="shared" si="18"/>
        <v>1</v>
      </c>
      <c r="AP65" s="377">
        <v>1</v>
      </c>
      <c r="AQ65" s="378">
        <v>0</v>
      </c>
      <c r="AR65" s="392">
        <f t="shared" si="19"/>
        <v>0</v>
      </c>
      <c r="AS65" s="377">
        <v>0</v>
      </c>
      <c r="AT65" s="387">
        <v>0</v>
      </c>
      <c r="AU65" s="395">
        <f t="shared" si="20"/>
        <v>0</v>
      </c>
      <c r="AV65" s="377">
        <v>0</v>
      </c>
      <c r="AW65" s="378">
        <v>0</v>
      </c>
      <c r="AX65" s="392">
        <f t="shared" si="21"/>
        <v>2</v>
      </c>
      <c r="AY65" s="377">
        <v>1</v>
      </c>
      <c r="AZ65" s="387">
        <v>1</v>
      </c>
      <c r="BA65" s="395">
        <f t="shared" si="22"/>
        <v>2</v>
      </c>
      <c r="BB65" s="377">
        <v>2</v>
      </c>
      <c r="BC65" s="378">
        <v>0</v>
      </c>
      <c r="BD65" s="392">
        <f t="shared" si="23"/>
        <v>1</v>
      </c>
      <c r="BE65" s="377">
        <v>0</v>
      </c>
      <c r="BF65" s="387">
        <v>1</v>
      </c>
      <c r="BG65" s="395">
        <f t="shared" si="24"/>
        <v>14</v>
      </c>
      <c r="BH65" s="377">
        <v>8</v>
      </c>
      <c r="BI65" s="378">
        <v>6</v>
      </c>
      <c r="BJ65" s="392">
        <f t="shared" si="29"/>
        <v>1</v>
      </c>
      <c r="BK65" s="377">
        <v>0</v>
      </c>
      <c r="BL65" s="387">
        <v>1</v>
      </c>
      <c r="BM65" s="395">
        <f t="shared" si="26"/>
        <v>2</v>
      </c>
      <c r="BN65" s="377">
        <v>1</v>
      </c>
      <c r="BO65" s="378">
        <v>1</v>
      </c>
      <c r="BP65" s="392">
        <f t="shared" si="27"/>
        <v>1</v>
      </c>
      <c r="BQ65" s="377">
        <v>0</v>
      </c>
      <c r="BR65" s="387">
        <v>1</v>
      </c>
      <c r="BS65" s="395">
        <f t="shared" si="28"/>
        <v>0</v>
      </c>
      <c r="BT65" s="377">
        <v>0</v>
      </c>
      <c r="BU65" s="378">
        <v>0</v>
      </c>
    </row>
    <row r="66" spans="1:73"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  <c r="BF66" s="51"/>
      <c r="BG66" s="51"/>
      <c r="BH66" s="51"/>
      <c r="BI66" s="51"/>
      <c r="BJ66" s="51"/>
      <c r="BK66" s="51"/>
      <c r="BL66" s="51"/>
      <c r="BM66" s="51"/>
      <c r="BN66" s="51"/>
      <c r="BO66" s="51"/>
      <c r="BP66" s="51"/>
      <c r="BQ66" s="51"/>
      <c r="BR66" s="51"/>
      <c r="BS66" s="51"/>
      <c r="BT66" s="51"/>
      <c r="BU66" s="51"/>
    </row>
    <row r="67" spans="1:73"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51"/>
      <c r="BN67" s="51"/>
      <c r="BO67" s="51"/>
      <c r="BP67" s="51"/>
      <c r="BQ67" s="51"/>
      <c r="BR67" s="51"/>
      <c r="BS67" s="51"/>
      <c r="BT67" s="51"/>
      <c r="BU67" s="51"/>
    </row>
  </sheetData>
  <mergeCells count="25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BJ4:BL4"/>
    <mergeCell ref="BM4:BO4"/>
    <mergeCell ref="BP4:BR4"/>
    <mergeCell ref="BS4:BU4"/>
    <mergeCell ref="AU4:AW4"/>
    <mergeCell ref="AX4:AZ4"/>
    <mergeCell ref="BA4:BC4"/>
    <mergeCell ref="BD4:BF4"/>
    <mergeCell ref="BG4:BI4"/>
    <mergeCell ref="AF4:AH4"/>
    <mergeCell ref="AI4:AK4"/>
    <mergeCell ref="AL4:AN4"/>
    <mergeCell ref="AO4:AQ4"/>
    <mergeCell ref="AR4:AT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C7:D35 C65:D65 C52:D54 C57:D58 C50:D50 C46:D47 C37:D42 C44:D44 C36:D36 C45:D45 C43:D43 C48:D49 C51:D51 C59:D63 C55:D56 C64:D6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2022-07-22T07:55:50Z</dcterms:modified>
</cp:coreProperties>
</file>