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420" windowWidth="18075" windowHeight="11310"/>
  </bookViews>
  <sheets>
    <sheet name="예정지조서" sheetId="2" r:id="rId1"/>
  </sheets>
  <definedNames>
    <definedName name="_xlnm.Print_Titles" localSheetId="0">예정지조서!$3:$4</definedName>
  </definedNames>
  <calcPr calcId="124519"/>
</workbook>
</file>

<file path=xl/calcChain.xml><?xml version="1.0" encoding="utf-8"?>
<calcChain xmlns="http://schemas.openxmlformats.org/spreadsheetml/2006/main">
  <c r="E5" i="2"/>
  <c r="E72"/>
  <c r="E70"/>
  <c r="E67"/>
  <c r="E62"/>
  <c r="E53"/>
  <c r="E40"/>
  <c r="E26"/>
  <c r="E21"/>
  <c r="E14"/>
  <c r="E7"/>
  <c r="D62"/>
  <c r="D26"/>
  <c r="D40"/>
  <c r="D72" l="1"/>
  <c r="D70"/>
  <c r="D67"/>
  <c r="D53"/>
  <c r="D21"/>
  <c r="D14"/>
  <c r="D7"/>
  <c r="D5" l="1"/>
</calcChain>
</file>

<file path=xl/sharedStrings.xml><?xml version="1.0" encoding="utf-8"?>
<sst xmlns="http://schemas.openxmlformats.org/spreadsheetml/2006/main" count="292" uniqueCount="202">
  <si>
    <t>읍·면</t>
    <phoneticPr fontId="5" type="noConversion"/>
  </si>
  <si>
    <t>리·동</t>
  </si>
  <si>
    <t>산24임</t>
  </si>
  <si>
    <t>1311구</t>
  </si>
  <si>
    <t>1634도</t>
  </si>
  <si>
    <t>584답</t>
  </si>
  <si>
    <t>산43임</t>
  </si>
  <si>
    <t>270임</t>
  </si>
  <si>
    <t>산28-1임</t>
  </si>
  <si>
    <t>718천</t>
  </si>
  <si>
    <t>138임</t>
  </si>
  <si>
    <t>313전</t>
  </si>
  <si>
    <t>736구</t>
  </si>
  <si>
    <t>1673도</t>
  </si>
  <si>
    <t>691-3대</t>
  </si>
  <si>
    <t>산45임</t>
  </si>
  <si>
    <t>산207구</t>
  </si>
  <si>
    <t>1011답</t>
  </si>
  <si>
    <t>435과</t>
  </si>
  <si>
    <t>산87임</t>
  </si>
  <si>
    <t>609답</t>
  </si>
  <si>
    <t>701전</t>
  </si>
  <si>
    <t>산26-1임</t>
  </si>
  <si>
    <t>59전</t>
  </si>
  <si>
    <t>산157구</t>
  </si>
  <si>
    <t>1520-59 천</t>
  </si>
  <si>
    <t>891-1임</t>
  </si>
  <si>
    <t>223전</t>
  </si>
  <si>
    <t>536전</t>
  </si>
  <si>
    <t>666-1전</t>
  </si>
  <si>
    <t>산86구</t>
  </si>
  <si>
    <t>46전</t>
  </si>
  <si>
    <t>1013구</t>
  </si>
  <si>
    <t>산220-5임</t>
  </si>
  <si>
    <t>23전</t>
  </si>
  <si>
    <t>산121-1임</t>
  </si>
  <si>
    <t>산201-2임</t>
  </si>
  <si>
    <t>2228구</t>
  </si>
  <si>
    <t>1197구</t>
  </si>
  <si>
    <t>725전</t>
  </si>
  <si>
    <t>986도</t>
  </si>
  <si>
    <t>산62임</t>
  </si>
  <si>
    <t>470전</t>
  </si>
  <si>
    <t>1722구</t>
  </si>
  <si>
    <t>173답</t>
  </si>
  <si>
    <t>374대</t>
  </si>
  <si>
    <t>지적(㎡)</t>
    <phoneticPr fontId="5" type="noConversion"/>
  </si>
  <si>
    <t>비고</t>
    <phoneticPr fontId="4" type="noConversion"/>
  </si>
  <si>
    <t>소유자</t>
    <phoneticPr fontId="4" type="noConversion"/>
  </si>
  <si>
    <t>산림소재지</t>
    <phoneticPr fontId="4" type="noConversion"/>
  </si>
  <si>
    <t>면적(㎡)</t>
    <phoneticPr fontId="5" type="noConversion"/>
  </si>
  <si>
    <t>지번</t>
    <phoneticPr fontId="4" type="noConversion"/>
  </si>
  <si>
    <t>주소</t>
    <phoneticPr fontId="4" type="noConversion"/>
  </si>
  <si>
    <t>성명</t>
    <phoneticPr fontId="4" type="noConversion"/>
  </si>
  <si>
    <t>계</t>
    <phoneticPr fontId="4" type="noConversion"/>
  </si>
  <si>
    <t>봉화</t>
    <phoneticPr fontId="4" type="noConversion"/>
  </si>
  <si>
    <t>내성</t>
    <phoneticPr fontId="4" type="noConversion"/>
  </si>
  <si>
    <t>소계</t>
    <phoneticPr fontId="4" type="noConversion"/>
  </si>
  <si>
    <t>물야</t>
    <phoneticPr fontId="4" type="noConversion"/>
  </si>
  <si>
    <t>오록</t>
    <phoneticPr fontId="4" type="noConversion"/>
  </si>
  <si>
    <t>국(농림축산식품부)</t>
    <phoneticPr fontId="4" type="noConversion"/>
  </si>
  <si>
    <t>개단</t>
    <phoneticPr fontId="4" type="noConversion"/>
  </si>
  <si>
    <t>국(건설부)</t>
    <phoneticPr fontId="4" type="noConversion"/>
  </si>
  <si>
    <t>오전</t>
    <phoneticPr fontId="4" type="noConversion"/>
  </si>
  <si>
    <t>경북 구미시 송정동 3 푸르지오캐슬에이단지 122동 1202호</t>
    <phoneticPr fontId="4" type="noConversion"/>
  </si>
  <si>
    <t>두문</t>
    <phoneticPr fontId="4" type="noConversion"/>
  </si>
  <si>
    <t>서울 구로구 구로동 119-7</t>
    <phoneticPr fontId="4" type="noConversion"/>
  </si>
  <si>
    <t>수식</t>
    <phoneticPr fontId="4" type="noConversion"/>
  </si>
  <si>
    <t>경기 이천시 율면 고당리 296-5</t>
    <phoneticPr fontId="4" type="noConversion"/>
  </si>
  <si>
    <t>봉성</t>
    <phoneticPr fontId="4" type="noConversion"/>
  </si>
  <si>
    <t>우곡</t>
    <phoneticPr fontId="4" type="noConversion"/>
  </si>
  <si>
    <t>국(재정경제원)</t>
    <phoneticPr fontId="4" type="noConversion"/>
  </si>
  <si>
    <t>봉양</t>
    <phoneticPr fontId="4" type="noConversion"/>
  </si>
  <si>
    <t>법전</t>
    <phoneticPr fontId="4" type="noConversion"/>
  </si>
  <si>
    <t>충북 청주시 봉명동 1602 아파트 114동302호</t>
    <phoneticPr fontId="4" type="noConversion"/>
  </si>
  <si>
    <t>소천</t>
    <phoneticPr fontId="4" type="noConversion"/>
  </si>
  <si>
    <t>농림수산식품부</t>
    <phoneticPr fontId="4" type="noConversion"/>
  </si>
  <si>
    <t>눌산</t>
    <phoneticPr fontId="4" type="noConversion"/>
  </si>
  <si>
    <t>울산 동구 방어동 1122 문현아이파크 102-601</t>
    <phoneticPr fontId="4" type="noConversion"/>
  </si>
  <si>
    <t>어지</t>
    <phoneticPr fontId="4" type="noConversion"/>
  </si>
  <si>
    <t>산94</t>
    <phoneticPr fontId="4" type="noConversion"/>
  </si>
  <si>
    <t>서울 양천구 신월로5길 13, 비동 202호(신월동,부강주택)</t>
    <phoneticPr fontId="4" type="noConversion"/>
  </si>
  <si>
    <t>춘양</t>
    <phoneticPr fontId="4" type="noConversion"/>
  </si>
  <si>
    <t>의양</t>
    <phoneticPr fontId="4" type="noConversion"/>
  </si>
  <si>
    <t>경남 함양군 함양읍 함양로 1246, 102동1303호(함양교산휴먼시아)</t>
    <phoneticPr fontId="4" type="noConversion"/>
  </si>
  <si>
    <t>학산</t>
    <phoneticPr fontId="4" type="noConversion"/>
  </si>
  <si>
    <t>서동</t>
    <phoneticPr fontId="4" type="noConversion"/>
  </si>
  <si>
    <t>경기 오산시 여계산로 21, 608동601호(금암동, 금암마을휴먼시아데시앙아파트)</t>
    <phoneticPr fontId="4" type="noConversion"/>
  </si>
  <si>
    <t>석현</t>
    <phoneticPr fontId="4" type="noConversion"/>
  </si>
  <si>
    <t>산136임</t>
    <phoneticPr fontId="9" type="noConversion"/>
  </si>
  <si>
    <t>서울 송파구 거여동 산71 비호아파트 1-507</t>
    <phoneticPr fontId="4" type="noConversion"/>
  </si>
  <si>
    <t>애당</t>
    <phoneticPr fontId="4" type="noConversion"/>
  </si>
  <si>
    <t>춘양</t>
    <phoneticPr fontId="4" type="noConversion"/>
  </si>
  <si>
    <t>애당</t>
    <phoneticPr fontId="4" type="noConversion"/>
  </si>
  <si>
    <t>농림수산식품부</t>
    <phoneticPr fontId="4" type="noConversion"/>
  </si>
  <si>
    <t>도심</t>
    <phoneticPr fontId="4" type="noConversion"/>
  </si>
  <si>
    <t>산94</t>
    <phoneticPr fontId="4" type="noConversion"/>
  </si>
  <si>
    <t>서울 동대문구 답십리동 294번지 17통 9반</t>
    <phoneticPr fontId="4" type="noConversion"/>
  </si>
  <si>
    <t>서벽</t>
    <phoneticPr fontId="4" type="noConversion"/>
  </si>
  <si>
    <t>국(건설부)</t>
    <phoneticPr fontId="4" type="noConversion"/>
  </si>
  <si>
    <t>울산 중구 남외동 388-7 병영아파트 208</t>
    <phoneticPr fontId="4" type="noConversion"/>
  </si>
  <si>
    <t>소로</t>
    <phoneticPr fontId="4" type="noConversion"/>
  </si>
  <si>
    <t>서울 성동구 옥수동 557 극동옥정아파트 606</t>
    <phoneticPr fontId="4" type="noConversion"/>
  </si>
  <si>
    <t>소계</t>
    <phoneticPr fontId="4" type="noConversion"/>
  </si>
  <si>
    <t>소천</t>
    <phoneticPr fontId="4" type="noConversion"/>
  </si>
  <si>
    <t>현동</t>
    <phoneticPr fontId="4" type="noConversion"/>
  </si>
  <si>
    <t>강원 태백시 혈동 산58</t>
    <phoneticPr fontId="4" type="noConversion"/>
  </si>
  <si>
    <t>고선</t>
    <phoneticPr fontId="4" type="noConversion"/>
  </si>
  <si>
    <t>임기</t>
    <phoneticPr fontId="4" type="noConversion"/>
  </si>
  <si>
    <t>대전 유성구 노은동 520-1 열매마을아파트 8단지 816동 102호</t>
    <phoneticPr fontId="4" type="noConversion"/>
  </si>
  <si>
    <t>산75-1</t>
    <phoneticPr fontId="4" type="noConversion"/>
  </si>
  <si>
    <t>경북 봉화군 봉성면 창평리 240</t>
    <phoneticPr fontId="4" type="noConversion"/>
  </si>
  <si>
    <t>산222-4</t>
    <phoneticPr fontId="4" type="noConversion"/>
  </si>
  <si>
    <t>충남 천안시 신방동874 성지개발아파트 2단지 203-701</t>
    <phoneticPr fontId="4" type="noConversion"/>
  </si>
  <si>
    <t>두음</t>
    <phoneticPr fontId="4" type="noConversion"/>
  </si>
  <si>
    <t>분천</t>
    <phoneticPr fontId="4" type="noConversion"/>
  </si>
  <si>
    <t>부산 사하구 다대동 380</t>
    <phoneticPr fontId="4" type="noConversion"/>
  </si>
  <si>
    <t>국(농림축산식품부)</t>
    <phoneticPr fontId="4" type="noConversion"/>
  </si>
  <si>
    <t>재산</t>
    <phoneticPr fontId="4" type="noConversion"/>
  </si>
  <si>
    <t>남면</t>
    <phoneticPr fontId="4" type="noConversion"/>
  </si>
  <si>
    <t>동면</t>
    <phoneticPr fontId="4" type="noConversion"/>
  </si>
  <si>
    <t>강원 삼척시 가곡면 가곡천로 550</t>
    <phoneticPr fontId="4" type="noConversion"/>
  </si>
  <si>
    <t>갈산</t>
    <phoneticPr fontId="4" type="noConversion"/>
  </si>
  <si>
    <t>산12</t>
    <phoneticPr fontId="4" type="noConversion"/>
  </si>
  <si>
    <t>산265</t>
    <phoneticPr fontId="4" type="noConversion"/>
  </si>
  <si>
    <t>서울 서초구 서초동 1648-12 꽃마을레지던스 4-101</t>
    <phoneticPr fontId="4" type="noConversion"/>
  </si>
  <si>
    <t>산631</t>
    <phoneticPr fontId="4" type="noConversion"/>
  </si>
  <si>
    <t>서울 영등포구 여의도동 55-1</t>
    <phoneticPr fontId="4" type="noConversion"/>
  </si>
  <si>
    <t>대한석탄공사</t>
    <phoneticPr fontId="4" type="noConversion"/>
  </si>
  <si>
    <t>상리</t>
    <phoneticPr fontId="4" type="noConversion"/>
  </si>
  <si>
    <t>산8-1</t>
    <phoneticPr fontId="4" type="noConversion"/>
  </si>
  <si>
    <t>경기 양주군 장흥면 부곡리 275</t>
    <phoneticPr fontId="4" type="noConversion"/>
  </si>
  <si>
    <t>강원 원주시 개운동 364</t>
    <phoneticPr fontId="4" type="noConversion"/>
  </si>
  <si>
    <t>산135</t>
    <phoneticPr fontId="4" type="noConversion"/>
  </si>
  <si>
    <t>인천 북구 산곡동 257 한양아파트 41동 305호</t>
    <phoneticPr fontId="4" type="noConversion"/>
  </si>
  <si>
    <t>명호</t>
    <phoneticPr fontId="4" type="noConversion"/>
  </si>
  <si>
    <t>풍호</t>
    <phoneticPr fontId="4" type="noConversion"/>
  </si>
  <si>
    <t>울산 중구 서동25블럭1롯트 신라맨션 비동407호</t>
    <phoneticPr fontId="4" type="noConversion"/>
  </si>
  <si>
    <t>고계</t>
    <phoneticPr fontId="4" type="noConversion"/>
  </si>
  <si>
    <t>관창</t>
    <phoneticPr fontId="4" type="noConversion"/>
  </si>
  <si>
    <t>상운</t>
    <phoneticPr fontId="4" type="noConversion"/>
  </si>
  <si>
    <t>가곡</t>
    <phoneticPr fontId="4" type="noConversion"/>
  </si>
  <si>
    <t>대구 동구 큰고개로 23, 9동112호(신암동,보성아파트)</t>
    <phoneticPr fontId="4" type="noConversion"/>
  </si>
  <si>
    <t>석포</t>
    <phoneticPr fontId="4" type="noConversion"/>
  </si>
  <si>
    <t>서울 강남구 논현동 142</t>
    <phoneticPr fontId="4" type="noConversion"/>
  </si>
  <si>
    <t>심 * 용</t>
    <phoneticPr fontId="4" type="noConversion"/>
  </si>
  <si>
    <t>김 * 섭</t>
    <phoneticPr fontId="4" type="noConversion"/>
  </si>
  <si>
    <t>김 * 기</t>
    <phoneticPr fontId="4" type="noConversion"/>
  </si>
  <si>
    <t>권 * 수</t>
    <phoneticPr fontId="4" type="noConversion"/>
  </si>
  <si>
    <t>㈜ 에이치 * * 냉장</t>
    <phoneticPr fontId="4" type="noConversion"/>
  </si>
  <si>
    <t>손 * 국</t>
    <phoneticPr fontId="4" type="noConversion"/>
  </si>
  <si>
    <t>박 * 철</t>
    <phoneticPr fontId="4" type="noConversion"/>
  </si>
  <si>
    <t>김 * 선</t>
    <phoneticPr fontId="4" type="noConversion"/>
  </si>
  <si>
    <t>오 * 근</t>
    <phoneticPr fontId="4" type="noConversion"/>
  </si>
  <si>
    <t>권 * 휘</t>
    <phoneticPr fontId="4" type="noConversion"/>
  </si>
  <si>
    <t>천 * 득</t>
    <phoneticPr fontId="4" type="noConversion"/>
  </si>
  <si>
    <t>경북 경주시 안강읍 산대리2085-1 봉림타운 나동606</t>
    <phoneticPr fontId="4" type="noConversion"/>
  </si>
  <si>
    <t>전 * 조</t>
    <phoneticPr fontId="4" type="noConversion"/>
  </si>
  <si>
    <t>김 * 현</t>
    <phoneticPr fontId="4" type="noConversion"/>
  </si>
  <si>
    <t>염 * 열</t>
    <phoneticPr fontId="4" type="noConversion"/>
  </si>
  <si>
    <t>조 * 범</t>
    <phoneticPr fontId="4" type="noConversion"/>
  </si>
  <si>
    <t>박 * 문</t>
    <phoneticPr fontId="4" type="noConversion"/>
  </si>
  <si>
    <t>손 * 순</t>
    <phoneticPr fontId="4" type="noConversion"/>
  </si>
  <si>
    <t>남 * 연</t>
    <phoneticPr fontId="4" type="noConversion"/>
  </si>
  <si>
    <t>이 * 식</t>
    <phoneticPr fontId="4" type="noConversion"/>
  </si>
  <si>
    <t>김 * 자</t>
    <phoneticPr fontId="4" type="noConversion"/>
  </si>
  <si>
    <t>정 * 영</t>
    <phoneticPr fontId="4" type="noConversion"/>
  </si>
  <si>
    <t>이 * 균</t>
    <phoneticPr fontId="4" type="noConversion"/>
  </si>
  <si>
    <t>김 * 돈</t>
    <phoneticPr fontId="4" type="noConversion"/>
  </si>
  <si>
    <t>이 * 상</t>
    <phoneticPr fontId="4" type="noConversion"/>
  </si>
  <si>
    <t>최 * 석</t>
    <phoneticPr fontId="4" type="noConversion"/>
  </si>
  <si>
    <t>남 * 순</t>
    <phoneticPr fontId="4" type="noConversion"/>
  </si>
  <si>
    <t>양 * 화</t>
    <phoneticPr fontId="4" type="noConversion"/>
  </si>
  <si>
    <t>권 * 역</t>
    <phoneticPr fontId="4" type="noConversion"/>
  </si>
  <si>
    <t>남 * 학</t>
    <phoneticPr fontId="4" type="noConversion"/>
  </si>
  <si>
    <t>봉 화 군</t>
    <phoneticPr fontId="4" type="noConversion"/>
  </si>
  <si>
    <t>성창기업㈜</t>
    <phoneticPr fontId="4" type="noConversion"/>
  </si>
  <si>
    <t>권 * 섭</t>
    <phoneticPr fontId="4" type="noConversion"/>
  </si>
  <si>
    <t>이 * 록</t>
    <phoneticPr fontId="4" type="noConversion"/>
  </si>
  <si>
    <t>강 * 창</t>
    <phoneticPr fontId="4" type="noConversion"/>
  </si>
  <si>
    <t>정 * 지</t>
    <phoneticPr fontId="4" type="noConversion"/>
  </si>
  <si>
    <t>고 * 빈</t>
    <phoneticPr fontId="4" type="noConversion"/>
  </si>
  <si>
    <t>손 * 한</t>
    <phoneticPr fontId="4" type="noConversion"/>
  </si>
  <si>
    <t>권 * 선</t>
    <phoneticPr fontId="4" type="noConversion"/>
  </si>
  <si>
    <t>권 * 규</t>
    <phoneticPr fontId="4" type="noConversion"/>
  </si>
  <si>
    <t>㈜ 영풍</t>
    <phoneticPr fontId="4" type="noConversion"/>
  </si>
  <si>
    <t>경북 영주시 영주4동 512-2</t>
    <phoneticPr fontId="4" type="noConversion"/>
  </si>
  <si>
    <t>경북 봉화군 물야면 두문리 347</t>
    <phoneticPr fontId="4" type="noConversion"/>
  </si>
  <si>
    <t>경북 봉화군 봉성면 우곡리 130</t>
    <phoneticPr fontId="4" type="noConversion"/>
  </si>
  <si>
    <t>경북 봉화군 봉성면 봉양리 227</t>
    <phoneticPr fontId="4" type="noConversion"/>
  </si>
  <si>
    <t>경북 봉화군 춘양면 서동리 551</t>
    <phoneticPr fontId="4" type="noConversion"/>
  </si>
  <si>
    <t>경북 봉화군 춘양면 서동리 691-2</t>
    <phoneticPr fontId="4" type="noConversion"/>
  </si>
  <si>
    <t>경북 봉화군 춘양면 석현리 571-3</t>
    <phoneticPr fontId="4" type="noConversion"/>
  </si>
  <si>
    <t>경북 영주시 안정면 오계리 177</t>
    <phoneticPr fontId="4" type="noConversion"/>
  </si>
  <si>
    <t>경북 봉화군 소천면 현동리 67</t>
    <phoneticPr fontId="4" type="noConversion"/>
  </si>
  <si>
    <t>경북 봉화군 법전면 척곡리 496</t>
    <phoneticPr fontId="4" type="noConversion"/>
  </si>
  <si>
    <t>경북 봉화군 소천면 임기리 1139</t>
    <phoneticPr fontId="4" type="noConversion"/>
  </si>
  <si>
    <t>경북 포항시 북구 송라면 중산리 180</t>
    <phoneticPr fontId="4" type="noConversion"/>
  </si>
  <si>
    <t>경북 봉화군 재산면 갈산리 1654</t>
    <phoneticPr fontId="4" type="noConversion"/>
  </si>
  <si>
    <t>경기 안양시 만안구 안양동 908-4 진흥아파트 3-906</t>
    <phoneticPr fontId="4" type="noConversion"/>
  </si>
  <si>
    <t>경북 봉화군 상운면 가곡리 211</t>
    <phoneticPr fontId="4" type="noConversion"/>
  </si>
  <si>
    <t xml:space="preserve">2014년 산사태 취약지역 지정(2차) 예정지 조서 </t>
    <phoneticPr fontId="4" type="noConversion"/>
  </si>
</sst>
</file>

<file path=xl/styles.xml><?xml version="1.0" encoding="utf-8"?>
<styleSheet xmlns="http://schemas.openxmlformats.org/spreadsheetml/2006/main">
  <numFmts count="3">
    <numFmt numFmtId="41" formatCode="_-* #,##0_-;\-* #,##0_-;_-* &quot;-&quot;_-;_-@_-"/>
    <numFmt numFmtId="176" formatCode="#,##0_ "/>
    <numFmt numFmtId="177" formatCode="#,##0_);[Red]\(#,##0\)"/>
  </numFmts>
  <fonts count="1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b/>
      <sz val="22"/>
      <color theme="1"/>
      <name val="굴림"/>
      <family val="3"/>
      <charset val="129"/>
    </font>
    <font>
      <b/>
      <sz val="22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0"/>
      <color theme="1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sz val="11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6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46">
    <xf numFmtId="0" fontId="0" fillId="0" borderId="0" xfId="0">
      <alignment vertical="center"/>
    </xf>
    <xf numFmtId="41" fontId="6" fillId="0" borderId="0" xfId="0" applyNumberFormat="1" applyFont="1" applyFill="1" applyBorder="1" applyAlignment="1" applyProtection="1">
      <alignment horizontal="center" vertical="center"/>
      <protection locked="0"/>
    </xf>
    <xf numFmtId="0" fontId="7" fillId="0" borderId="0" xfId="0" applyFont="1" applyProtection="1">
      <alignment vertical="center"/>
      <protection locked="0"/>
    </xf>
    <xf numFmtId="0" fontId="6" fillId="0" borderId="0" xfId="0" applyFont="1" applyFill="1" applyAlignment="1" applyProtection="1">
      <alignment horizontal="left" vertical="center"/>
      <protection locked="0"/>
    </xf>
    <xf numFmtId="0" fontId="0" fillId="0" borderId="0" xfId="0" applyAlignment="1">
      <alignment vertical="center" shrinkToFit="1"/>
    </xf>
    <xf numFmtId="0" fontId="11" fillId="0" borderId="0" xfId="0" applyFont="1">
      <alignment vertical="center"/>
    </xf>
    <xf numFmtId="49" fontId="12" fillId="3" borderId="1" xfId="2" applyNumberFormat="1" applyFont="1" applyFill="1" applyBorder="1" applyAlignment="1" applyProtection="1">
      <alignment horizontal="center" vertical="center" shrinkToFit="1"/>
      <protection locked="0"/>
    </xf>
    <xf numFmtId="0" fontId="11" fillId="0" borderId="1" xfId="0" applyFont="1" applyBorder="1" applyAlignment="1" applyProtection="1">
      <alignment horizontal="center" vertical="center" shrinkToFit="1"/>
      <protection locked="0"/>
    </xf>
    <xf numFmtId="41" fontId="12" fillId="3" borderId="1" xfId="1" applyFont="1" applyFill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vertical="center" shrinkToFit="1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left" vertical="center" shrinkToFit="1"/>
      <protection locked="0"/>
    </xf>
    <xf numFmtId="0" fontId="11" fillId="5" borderId="1" xfId="0" applyFont="1" applyFill="1" applyBorder="1" applyAlignment="1" applyProtection="1">
      <alignment horizontal="left" vertical="center" shrinkToFit="1"/>
      <protection locked="0"/>
    </xf>
    <xf numFmtId="0" fontId="11" fillId="5" borderId="1" xfId="0" applyFont="1" applyFill="1" applyBorder="1" applyAlignment="1" applyProtection="1">
      <alignment vertical="center" shrinkToFit="1"/>
      <protection locked="0"/>
    </xf>
    <xf numFmtId="0" fontId="11" fillId="0" borderId="1" xfId="0" applyFont="1" applyFill="1" applyBorder="1" applyAlignment="1" applyProtection="1">
      <alignment horizontal="left" vertical="center" shrinkToFit="1"/>
      <protection locked="0"/>
    </xf>
    <xf numFmtId="0" fontId="11" fillId="0" borderId="1" xfId="0" applyFont="1" applyFill="1" applyBorder="1" applyAlignment="1" applyProtection="1">
      <alignment vertical="center" shrinkToFit="1"/>
      <protection locked="0"/>
    </xf>
    <xf numFmtId="0" fontId="11" fillId="0" borderId="0" xfId="0" applyFont="1" applyAlignment="1">
      <alignment vertical="center" shrinkToFit="1"/>
    </xf>
    <xf numFmtId="0" fontId="3" fillId="0" borderId="0" xfId="0" applyFont="1">
      <alignment vertical="center"/>
    </xf>
    <xf numFmtId="0" fontId="3" fillId="0" borderId="0" xfId="0" applyFont="1" applyAlignment="1">
      <alignment vertical="center" shrinkToFit="1"/>
    </xf>
    <xf numFmtId="0" fontId="11" fillId="3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Border="1" applyAlignment="1">
      <alignment vertical="center"/>
    </xf>
    <xf numFmtId="176" fontId="11" fillId="0" borderId="1" xfId="0" applyNumberFormat="1" applyFont="1" applyBorder="1" applyAlignment="1">
      <alignment vertical="center"/>
    </xf>
    <xf numFmtId="177" fontId="11" fillId="0" borderId="1" xfId="0" applyNumberFormat="1" applyFont="1" applyBorder="1" applyAlignment="1">
      <alignment vertical="center"/>
    </xf>
    <xf numFmtId="0" fontId="11" fillId="5" borderId="1" xfId="0" applyFont="1" applyFill="1" applyBorder="1" applyAlignment="1" applyProtection="1">
      <alignment horizontal="center" vertical="center" wrapText="1"/>
      <protection locked="0"/>
    </xf>
    <xf numFmtId="0" fontId="11" fillId="5" borderId="1" xfId="0" applyFont="1" applyFill="1" applyBorder="1" applyAlignment="1">
      <alignment vertical="center"/>
    </xf>
    <xf numFmtId="176" fontId="11" fillId="5" borderId="1" xfId="0" applyNumberFormat="1" applyFont="1" applyFill="1" applyBorder="1" applyAlignment="1">
      <alignment vertical="center"/>
    </xf>
    <xf numFmtId="0" fontId="11" fillId="5" borderId="1" xfId="0" applyFont="1" applyFill="1" applyBorder="1" applyAlignment="1" applyProtection="1">
      <alignment horizontal="center" vertical="center" shrinkToFit="1"/>
      <protection locked="0"/>
    </xf>
    <xf numFmtId="0" fontId="11" fillId="4" borderId="1" xfId="0" applyFont="1" applyFill="1" applyBorder="1" applyAlignment="1" applyProtection="1">
      <alignment horizontal="center" vertical="center" wrapText="1"/>
      <protection locked="0"/>
    </xf>
    <xf numFmtId="0" fontId="11" fillId="5" borderId="1" xfId="0" applyFont="1" applyFill="1" applyBorder="1" applyAlignment="1" applyProtection="1">
      <alignment horizontal="center" vertical="center"/>
      <protection locked="0"/>
    </xf>
    <xf numFmtId="0" fontId="11" fillId="0" borderId="1" xfId="0" applyFont="1" applyFill="1" applyBorder="1" applyAlignment="1" applyProtection="1">
      <alignment horizontal="center" vertical="center"/>
      <protection locked="0"/>
    </xf>
    <xf numFmtId="0" fontId="11" fillId="0" borderId="1" xfId="0" applyFont="1" applyFill="1" applyBorder="1" applyAlignment="1">
      <alignment vertical="center"/>
    </xf>
    <xf numFmtId="176" fontId="11" fillId="0" borderId="1" xfId="0" applyNumberFormat="1" applyFont="1" applyFill="1" applyBorder="1" applyAlignment="1">
      <alignment vertical="center"/>
    </xf>
    <xf numFmtId="177" fontId="11" fillId="0" borderId="1" xfId="0" applyNumberFormat="1" applyFont="1" applyFill="1" applyBorder="1" applyAlignment="1">
      <alignment vertical="center"/>
    </xf>
    <xf numFmtId="0" fontId="11" fillId="5" borderId="1" xfId="0" applyFont="1" applyFill="1" applyBorder="1" applyAlignment="1">
      <alignment horizontal="center" vertical="center"/>
    </xf>
    <xf numFmtId="0" fontId="11" fillId="5" borderId="1" xfId="0" applyFont="1" applyFill="1" applyBorder="1">
      <alignment vertical="center"/>
    </xf>
    <xf numFmtId="176" fontId="11" fillId="5" borderId="1" xfId="0" applyNumberFormat="1" applyFont="1" applyFill="1" applyBorder="1">
      <alignment vertical="center"/>
    </xf>
    <xf numFmtId="0" fontId="11" fillId="5" borderId="1" xfId="0" applyFont="1" applyFill="1" applyBorder="1" applyAlignment="1">
      <alignment horizontal="left" vertical="center" shrinkToFit="1"/>
    </xf>
    <xf numFmtId="0" fontId="7" fillId="0" borderId="0" xfId="0" applyFont="1" applyAlignment="1" applyProtection="1">
      <alignment horizontal="center" vertical="center" shrinkToFit="1"/>
      <protection locked="0"/>
    </xf>
    <xf numFmtId="0" fontId="11" fillId="0" borderId="1" xfId="0" applyFont="1" applyFill="1" applyBorder="1" applyAlignment="1" applyProtection="1">
      <alignment horizontal="center" vertical="center" shrinkToFit="1"/>
      <protection locked="0"/>
    </xf>
    <xf numFmtId="0" fontId="11" fillId="5" borderId="1" xfId="0" applyFont="1" applyFill="1" applyBorder="1" applyAlignment="1">
      <alignment horizontal="center" vertical="center" shrinkToFit="1"/>
    </xf>
    <xf numFmtId="0" fontId="11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10" fillId="0" borderId="0" xfId="0" applyFont="1" applyAlignment="1">
      <alignment horizontal="center" vertical="center"/>
    </xf>
    <xf numFmtId="41" fontId="12" fillId="3" borderId="1" xfId="1" applyFont="1" applyFill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</cellXfs>
  <cellStyles count="4">
    <cellStyle name="강조색3" xfId="2" builtinId="37"/>
    <cellStyle name="쉼표 [0]" xfId="1" builtinId="6"/>
    <cellStyle name="표준" xfId="0" builtinId="0"/>
    <cellStyle name="표준 31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92"/>
  <sheetViews>
    <sheetView tabSelected="1" workbookViewId="0">
      <selection activeCell="F7" sqref="F7"/>
    </sheetView>
  </sheetViews>
  <sheetFormatPr defaultRowHeight="16.5"/>
  <cols>
    <col min="1" max="1" width="7.375" customWidth="1"/>
    <col min="2" max="2" width="8.25" customWidth="1"/>
    <col min="3" max="3" width="11" customWidth="1"/>
    <col min="4" max="4" width="13.75" customWidth="1"/>
    <col min="5" max="5" width="13.5" customWidth="1"/>
    <col min="6" max="6" width="39.125" style="4" customWidth="1"/>
    <col min="7" max="7" width="17.625" style="42" customWidth="1"/>
    <col min="8" max="8" width="13.375" customWidth="1"/>
  </cols>
  <sheetData>
    <row r="1" spans="1:8" ht="42.75" customHeight="1">
      <c r="A1" s="43" t="s">
        <v>201</v>
      </c>
      <c r="B1" s="43"/>
      <c r="C1" s="43"/>
      <c r="D1" s="43"/>
      <c r="E1" s="43"/>
      <c r="F1" s="43"/>
      <c r="G1" s="43"/>
      <c r="H1" s="43"/>
    </row>
    <row r="2" spans="1:8" ht="13.5" customHeight="1">
      <c r="B2" s="1"/>
      <c r="C2" s="2"/>
      <c r="D2" s="3"/>
      <c r="E2" s="3"/>
      <c r="G2" s="37"/>
      <c r="H2" s="2"/>
    </row>
    <row r="3" spans="1:8" s="5" customFormat="1" ht="24.95" customHeight="1">
      <c r="A3" s="45" t="s">
        <v>49</v>
      </c>
      <c r="B3" s="45"/>
      <c r="C3" s="45"/>
      <c r="D3" s="44" t="s">
        <v>46</v>
      </c>
      <c r="E3" s="44" t="s">
        <v>50</v>
      </c>
      <c r="F3" s="45" t="s">
        <v>48</v>
      </c>
      <c r="G3" s="45"/>
      <c r="H3" s="45" t="s">
        <v>47</v>
      </c>
    </row>
    <row r="4" spans="1:8" s="5" customFormat="1" ht="24.95" customHeight="1">
      <c r="A4" s="6" t="s">
        <v>0</v>
      </c>
      <c r="B4" s="6" t="s">
        <v>1</v>
      </c>
      <c r="C4" s="6" t="s">
        <v>51</v>
      </c>
      <c r="D4" s="44"/>
      <c r="E4" s="44"/>
      <c r="F4" s="7" t="s">
        <v>52</v>
      </c>
      <c r="G4" s="7" t="s">
        <v>53</v>
      </c>
      <c r="H4" s="45"/>
    </row>
    <row r="5" spans="1:8" s="5" customFormat="1" ht="24.95" customHeight="1">
      <c r="A5" s="6" t="s">
        <v>54</v>
      </c>
      <c r="B5" s="6"/>
      <c r="C5" s="6"/>
      <c r="D5" s="8">
        <f>SUM(D7,D14,D21,D26,D40,D53,D62,D67,D70,D72)</f>
        <v>5758162</v>
      </c>
      <c r="E5" s="8">
        <f>SUM(E7,E14,E21,E26,E40,E53,E62,E67,E70,E72)</f>
        <v>61686</v>
      </c>
      <c r="F5" s="9"/>
      <c r="G5" s="7"/>
      <c r="H5" s="10"/>
    </row>
    <row r="6" spans="1:8" s="5" customFormat="1" ht="24.95" customHeight="1">
      <c r="A6" s="19" t="s">
        <v>55</v>
      </c>
      <c r="B6" s="19" t="s">
        <v>56</v>
      </c>
      <c r="C6" s="20" t="s">
        <v>2</v>
      </c>
      <c r="D6" s="21">
        <v>97983</v>
      </c>
      <c r="E6" s="22">
        <v>879</v>
      </c>
      <c r="F6" s="11" t="s">
        <v>186</v>
      </c>
      <c r="G6" s="7" t="s">
        <v>145</v>
      </c>
      <c r="H6" s="7"/>
    </row>
    <row r="7" spans="1:8" s="5" customFormat="1" ht="24.95" customHeight="1">
      <c r="A7" s="23" t="s">
        <v>57</v>
      </c>
      <c r="B7" s="23"/>
      <c r="C7" s="24"/>
      <c r="D7" s="25">
        <f>SUM(D6)</f>
        <v>97983</v>
      </c>
      <c r="E7" s="25">
        <f>SUM(E6)</f>
        <v>879</v>
      </c>
      <c r="F7" s="12"/>
      <c r="G7" s="26"/>
      <c r="H7" s="26"/>
    </row>
    <row r="8" spans="1:8" s="5" customFormat="1" ht="24.95" customHeight="1">
      <c r="A8" s="27" t="s">
        <v>58</v>
      </c>
      <c r="B8" s="27" t="s">
        <v>59</v>
      </c>
      <c r="C8" s="20" t="s">
        <v>3</v>
      </c>
      <c r="D8" s="21">
        <v>21084</v>
      </c>
      <c r="E8" s="22">
        <v>1703</v>
      </c>
      <c r="F8" s="11"/>
      <c r="G8" s="7" t="s">
        <v>60</v>
      </c>
      <c r="H8" s="7"/>
    </row>
    <row r="9" spans="1:8" s="5" customFormat="1" ht="24.95" customHeight="1">
      <c r="A9" s="10" t="s">
        <v>58</v>
      </c>
      <c r="B9" s="10" t="s">
        <v>61</v>
      </c>
      <c r="C9" s="20" t="s">
        <v>4</v>
      </c>
      <c r="D9" s="21">
        <v>922</v>
      </c>
      <c r="E9" s="32">
        <v>922</v>
      </c>
      <c r="F9" s="11"/>
      <c r="G9" s="7" t="s">
        <v>62</v>
      </c>
      <c r="H9" s="7"/>
    </row>
    <row r="10" spans="1:8" s="5" customFormat="1" ht="24.95" customHeight="1">
      <c r="A10" s="10" t="s">
        <v>58</v>
      </c>
      <c r="B10" s="10" t="s">
        <v>63</v>
      </c>
      <c r="C10" s="20" t="s">
        <v>5</v>
      </c>
      <c r="D10" s="21">
        <v>522</v>
      </c>
      <c r="E10" s="32">
        <v>522</v>
      </c>
      <c r="F10" s="11" t="s">
        <v>64</v>
      </c>
      <c r="G10" s="7" t="s">
        <v>146</v>
      </c>
      <c r="H10" s="7"/>
    </row>
    <row r="11" spans="1:8" s="5" customFormat="1" ht="24.95" customHeight="1">
      <c r="A11" s="10" t="s">
        <v>58</v>
      </c>
      <c r="B11" s="10" t="s">
        <v>65</v>
      </c>
      <c r="C11" s="20" t="s">
        <v>6</v>
      </c>
      <c r="D11" s="21">
        <v>40860</v>
      </c>
      <c r="E11" s="22">
        <v>83</v>
      </c>
      <c r="F11" s="11" t="s">
        <v>66</v>
      </c>
      <c r="G11" s="7" t="s">
        <v>147</v>
      </c>
      <c r="H11" s="7"/>
    </row>
    <row r="12" spans="1:8" s="5" customFormat="1" ht="24.95" customHeight="1">
      <c r="A12" s="10" t="s">
        <v>58</v>
      </c>
      <c r="B12" s="10" t="s">
        <v>65</v>
      </c>
      <c r="C12" s="20" t="s">
        <v>7</v>
      </c>
      <c r="D12" s="21">
        <v>1749</v>
      </c>
      <c r="E12" s="22">
        <v>1062</v>
      </c>
      <c r="F12" s="11" t="s">
        <v>187</v>
      </c>
      <c r="G12" s="7" t="s">
        <v>148</v>
      </c>
      <c r="H12" s="7"/>
    </row>
    <row r="13" spans="1:8" s="5" customFormat="1" ht="24.95" customHeight="1">
      <c r="A13" s="10" t="s">
        <v>58</v>
      </c>
      <c r="B13" s="10" t="s">
        <v>67</v>
      </c>
      <c r="C13" s="20" t="s">
        <v>8</v>
      </c>
      <c r="D13" s="21">
        <v>1292529</v>
      </c>
      <c r="E13" s="22">
        <v>61</v>
      </c>
      <c r="F13" s="11" t="s">
        <v>68</v>
      </c>
      <c r="G13" s="7" t="s">
        <v>149</v>
      </c>
      <c r="H13" s="7"/>
    </row>
    <row r="14" spans="1:8" s="5" customFormat="1" ht="24.95" customHeight="1">
      <c r="A14" s="28" t="s">
        <v>57</v>
      </c>
      <c r="B14" s="28"/>
      <c r="C14" s="24"/>
      <c r="D14" s="25">
        <f>SUM(D8:D13)</f>
        <v>1357666</v>
      </c>
      <c r="E14" s="25">
        <f>SUM(E8:E13)</f>
        <v>4353</v>
      </c>
      <c r="F14" s="12"/>
      <c r="G14" s="26"/>
      <c r="H14" s="26"/>
    </row>
    <row r="15" spans="1:8" s="5" customFormat="1" ht="24.95" customHeight="1">
      <c r="A15" s="10" t="s">
        <v>69</v>
      </c>
      <c r="B15" s="10" t="s">
        <v>70</v>
      </c>
      <c r="C15" s="20" t="s">
        <v>9</v>
      </c>
      <c r="D15" s="21">
        <v>35071</v>
      </c>
      <c r="E15" s="22">
        <v>3718</v>
      </c>
      <c r="F15" s="11"/>
      <c r="G15" s="7" t="s">
        <v>62</v>
      </c>
      <c r="H15" s="9"/>
    </row>
    <row r="16" spans="1:8" s="5" customFormat="1" ht="24.95" customHeight="1">
      <c r="A16" s="10" t="s">
        <v>69</v>
      </c>
      <c r="B16" s="10" t="s">
        <v>70</v>
      </c>
      <c r="C16" s="20" t="s">
        <v>10</v>
      </c>
      <c r="D16" s="21">
        <v>714</v>
      </c>
      <c r="E16" s="32">
        <v>714</v>
      </c>
      <c r="F16" s="11"/>
      <c r="G16" s="7" t="s">
        <v>71</v>
      </c>
      <c r="H16" s="9"/>
    </row>
    <row r="17" spans="1:8" s="5" customFormat="1" ht="24.95" customHeight="1">
      <c r="A17" s="10" t="s">
        <v>69</v>
      </c>
      <c r="B17" s="10" t="s">
        <v>70</v>
      </c>
      <c r="C17" s="20" t="s">
        <v>11</v>
      </c>
      <c r="D17" s="21">
        <v>3071</v>
      </c>
      <c r="E17" s="32">
        <v>1748</v>
      </c>
      <c r="F17" s="11" t="s">
        <v>188</v>
      </c>
      <c r="G17" s="7" t="s">
        <v>150</v>
      </c>
      <c r="H17" s="9"/>
    </row>
    <row r="18" spans="1:8" s="5" customFormat="1" ht="24.95" customHeight="1">
      <c r="A18" s="10" t="s">
        <v>69</v>
      </c>
      <c r="B18" s="10" t="s">
        <v>70</v>
      </c>
      <c r="C18" s="20" t="s">
        <v>12</v>
      </c>
      <c r="D18" s="21">
        <v>16195</v>
      </c>
      <c r="E18" s="32">
        <v>1613</v>
      </c>
      <c r="F18" s="11"/>
      <c r="G18" s="7" t="s">
        <v>60</v>
      </c>
      <c r="H18" s="9"/>
    </row>
    <row r="19" spans="1:8" s="5" customFormat="1" ht="24.95" customHeight="1">
      <c r="A19" s="10" t="s">
        <v>69</v>
      </c>
      <c r="B19" s="10" t="s">
        <v>72</v>
      </c>
      <c r="C19" s="20" t="s">
        <v>13</v>
      </c>
      <c r="D19" s="21">
        <v>2549</v>
      </c>
      <c r="E19" s="32">
        <v>1325</v>
      </c>
      <c r="F19" s="11"/>
      <c r="G19" s="7" t="s">
        <v>62</v>
      </c>
      <c r="H19" s="9"/>
    </row>
    <row r="20" spans="1:8" s="5" customFormat="1" ht="24.95" customHeight="1">
      <c r="A20" s="10" t="s">
        <v>69</v>
      </c>
      <c r="B20" s="10" t="s">
        <v>72</v>
      </c>
      <c r="C20" s="20" t="s">
        <v>14</v>
      </c>
      <c r="D20" s="21">
        <v>123</v>
      </c>
      <c r="E20" s="32">
        <v>123</v>
      </c>
      <c r="F20" s="11" t="s">
        <v>189</v>
      </c>
      <c r="G20" s="7" t="s">
        <v>151</v>
      </c>
      <c r="H20" s="9"/>
    </row>
    <row r="21" spans="1:8" s="5" customFormat="1" ht="24.95" customHeight="1">
      <c r="A21" s="28" t="s">
        <v>57</v>
      </c>
      <c r="B21" s="28"/>
      <c r="C21" s="24"/>
      <c r="D21" s="25">
        <f>SUM(D15:D20)</f>
        <v>57723</v>
      </c>
      <c r="E21" s="25">
        <f>SUM(E15:E20)</f>
        <v>9241</v>
      </c>
      <c r="F21" s="12"/>
      <c r="G21" s="26"/>
      <c r="H21" s="13"/>
    </row>
    <row r="22" spans="1:8" s="5" customFormat="1" ht="24.95" customHeight="1">
      <c r="A22" s="10" t="s">
        <v>73</v>
      </c>
      <c r="B22" s="10" t="s">
        <v>73</v>
      </c>
      <c r="C22" s="20" t="s">
        <v>15</v>
      </c>
      <c r="D22" s="21">
        <v>28165</v>
      </c>
      <c r="E22" s="22">
        <v>2090</v>
      </c>
      <c r="F22" s="11" t="s">
        <v>74</v>
      </c>
      <c r="G22" s="7" t="s">
        <v>152</v>
      </c>
      <c r="H22" s="9"/>
    </row>
    <row r="23" spans="1:8" s="5" customFormat="1" ht="24.95" customHeight="1">
      <c r="A23" s="10" t="s">
        <v>73</v>
      </c>
      <c r="B23" s="10" t="s">
        <v>75</v>
      </c>
      <c r="C23" s="20" t="s">
        <v>16</v>
      </c>
      <c r="D23" s="21">
        <v>870</v>
      </c>
      <c r="E23" s="32">
        <v>870</v>
      </c>
      <c r="F23" s="11"/>
      <c r="G23" s="7" t="s">
        <v>76</v>
      </c>
      <c r="H23" s="9"/>
    </row>
    <row r="24" spans="1:8" s="5" customFormat="1" ht="24.95" customHeight="1">
      <c r="A24" s="10" t="s">
        <v>73</v>
      </c>
      <c r="B24" s="10" t="s">
        <v>77</v>
      </c>
      <c r="C24" s="20" t="s">
        <v>17</v>
      </c>
      <c r="D24" s="21">
        <v>1805</v>
      </c>
      <c r="E24" s="22">
        <v>1259</v>
      </c>
      <c r="F24" s="11" t="s">
        <v>78</v>
      </c>
      <c r="G24" s="7" t="s">
        <v>153</v>
      </c>
      <c r="H24" s="9"/>
    </row>
    <row r="25" spans="1:8" s="5" customFormat="1" ht="24.95" customHeight="1">
      <c r="A25" s="29" t="s">
        <v>73</v>
      </c>
      <c r="B25" s="29" t="s">
        <v>79</v>
      </c>
      <c r="C25" s="30" t="s">
        <v>80</v>
      </c>
      <c r="D25" s="31">
        <v>48793</v>
      </c>
      <c r="E25" s="32">
        <v>1000</v>
      </c>
      <c r="F25" s="14" t="s">
        <v>81</v>
      </c>
      <c r="G25" s="38" t="s">
        <v>154</v>
      </c>
      <c r="H25" s="15"/>
    </row>
    <row r="26" spans="1:8" s="5" customFormat="1" ht="24.95" customHeight="1">
      <c r="A26" s="28" t="s">
        <v>57</v>
      </c>
      <c r="B26" s="28"/>
      <c r="C26" s="24"/>
      <c r="D26" s="25">
        <f>SUM(D22:D25)</f>
        <v>79633</v>
      </c>
      <c r="E26" s="25">
        <f>SUM(E22:E25)</f>
        <v>5219</v>
      </c>
      <c r="F26" s="12"/>
      <c r="G26" s="26"/>
      <c r="H26" s="13"/>
    </row>
    <row r="27" spans="1:8" s="5" customFormat="1" ht="24.95" customHeight="1">
      <c r="A27" s="10" t="s">
        <v>82</v>
      </c>
      <c r="B27" s="10" t="s">
        <v>83</v>
      </c>
      <c r="C27" s="20" t="s">
        <v>2</v>
      </c>
      <c r="D27" s="21">
        <v>23405</v>
      </c>
      <c r="E27" s="22">
        <v>56</v>
      </c>
      <c r="F27" s="11" t="s">
        <v>84</v>
      </c>
      <c r="G27" s="7" t="s">
        <v>155</v>
      </c>
      <c r="H27" s="9"/>
    </row>
    <row r="28" spans="1:8" s="5" customFormat="1" ht="24.95" customHeight="1">
      <c r="A28" s="10" t="s">
        <v>82</v>
      </c>
      <c r="B28" s="10" t="s">
        <v>85</v>
      </c>
      <c r="C28" s="20" t="s">
        <v>18</v>
      </c>
      <c r="D28" s="21">
        <v>2228</v>
      </c>
      <c r="E28" s="22">
        <v>1890</v>
      </c>
      <c r="F28" s="11" t="s">
        <v>156</v>
      </c>
      <c r="G28" s="7" t="s">
        <v>157</v>
      </c>
      <c r="H28" s="9"/>
    </row>
    <row r="29" spans="1:8" s="5" customFormat="1" ht="24.95" customHeight="1">
      <c r="A29" s="10" t="s">
        <v>82</v>
      </c>
      <c r="B29" s="10" t="s">
        <v>86</v>
      </c>
      <c r="C29" s="20" t="s">
        <v>19</v>
      </c>
      <c r="D29" s="21">
        <v>165818</v>
      </c>
      <c r="E29" s="22">
        <v>1383</v>
      </c>
      <c r="F29" s="11" t="s">
        <v>190</v>
      </c>
      <c r="G29" s="7" t="s">
        <v>158</v>
      </c>
      <c r="H29" s="9"/>
    </row>
    <row r="30" spans="1:8" s="5" customFormat="1" ht="24.95" customHeight="1">
      <c r="A30" s="10" t="s">
        <v>82</v>
      </c>
      <c r="B30" s="10" t="s">
        <v>86</v>
      </c>
      <c r="C30" s="20" t="s">
        <v>20</v>
      </c>
      <c r="D30" s="21">
        <v>681</v>
      </c>
      <c r="E30" s="22">
        <v>681</v>
      </c>
      <c r="F30" s="11" t="s">
        <v>87</v>
      </c>
      <c r="G30" s="7" t="s">
        <v>159</v>
      </c>
      <c r="H30" s="9"/>
    </row>
    <row r="31" spans="1:8" s="5" customFormat="1" ht="24.95" customHeight="1">
      <c r="A31" s="10" t="s">
        <v>82</v>
      </c>
      <c r="B31" s="10" t="s">
        <v>86</v>
      </c>
      <c r="C31" s="20" t="s">
        <v>21</v>
      </c>
      <c r="D31" s="21">
        <v>1382</v>
      </c>
      <c r="E31" s="22">
        <v>1120</v>
      </c>
      <c r="F31" s="11" t="s">
        <v>191</v>
      </c>
      <c r="G31" s="7" t="s">
        <v>160</v>
      </c>
      <c r="H31" s="9"/>
    </row>
    <row r="32" spans="1:8" s="5" customFormat="1" ht="24.95" customHeight="1">
      <c r="A32" s="10" t="s">
        <v>82</v>
      </c>
      <c r="B32" s="10" t="s">
        <v>88</v>
      </c>
      <c r="C32" s="20" t="s">
        <v>89</v>
      </c>
      <c r="D32" s="21">
        <v>12694</v>
      </c>
      <c r="E32" s="22">
        <v>1183</v>
      </c>
      <c r="F32" s="11" t="s">
        <v>192</v>
      </c>
      <c r="G32" s="7" t="s">
        <v>161</v>
      </c>
      <c r="H32" s="9"/>
    </row>
    <row r="33" spans="1:8" s="5" customFormat="1" ht="24.95" customHeight="1">
      <c r="A33" s="29" t="s">
        <v>82</v>
      </c>
      <c r="B33" s="29" t="s">
        <v>88</v>
      </c>
      <c r="C33" s="30" t="s">
        <v>22</v>
      </c>
      <c r="D33" s="31">
        <v>219769</v>
      </c>
      <c r="E33" s="32">
        <v>862</v>
      </c>
      <c r="F33" s="14" t="s">
        <v>90</v>
      </c>
      <c r="G33" s="38" t="s">
        <v>162</v>
      </c>
      <c r="H33" s="9"/>
    </row>
    <row r="34" spans="1:8" s="5" customFormat="1" ht="24.95" customHeight="1">
      <c r="A34" s="10" t="s">
        <v>82</v>
      </c>
      <c r="B34" s="10" t="s">
        <v>91</v>
      </c>
      <c r="C34" s="20" t="s">
        <v>23</v>
      </c>
      <c r="D34" s="21">
        <v>1236</v>
      </c>
      <c r="E34" s="32">
        <v>1236</v>
      </c>
      <c r="F34" s="11" t="s">
        <v>193</v>
      </c>
      <c r="G34" s="7" t="s">
        <v>163</v>
      </c>
      <c r="H34" s="9"/>
    </row>
    <row r="35" spans="1:8" s="5" customFormat="1" ht="24.95" customHeight="1">
      <c r="A35" s="10" t="s">
        <v>92</v>
      </c>
      <c r="B35" s="10" t="s">
        <v>93</v>
      </c>
      <c r="C35" s="20" t="s">
        <v>24</v>
      </c>
      <c r="D35" s="21">
        <v>5430</v>
      </c>
      <c r="E35" s="22">
        <v>1776</v>
      </c>
      <c r="F35" s="11"/>
      <c r="G35" s="7" t="s">
        <v>94</v>
      </c>
      <c r="H35" s="9"/>
    </row>
    <row r="36" spans="1:8" s="5" customFormat="1" ht="24.95" customHeight="1">
      <c r="A36" s="10" t="s">
        <v>92</v>
      </c>
      <c r="B36" s="10" t="s">
        <v>95</v>
      </c>
      <c r="C36" s="20" t="s">
        <v>96</v>
      </c>
      <c r="D36" s="21">
        <v>44826</v>
      </c>
      <c r="E36" s="22">
        <v>1842</v>
      </c>
      <c r="F36" s="11" t="s">
        <v>97</v>
      </c>
      <c r="G36" s="7" t="s">
        <v>164</v>
      </c>
      <c r="H36" s="9"/>
    </row>
    <row r="37" spans="1:8" s="5" customFormat="1" ht="24.95" customHeight="1">
      <c r="A37" s="10" t="s">
        <v>92</v>
      </c>
      <c r="B37" s="10" t="s">
        <v>98</v>
      </c>
      <c r="C37" s="20" t="s">
        <v>25</v>
      </c>
      <c r="D37" s="21">
        <v>89686</v>
      </c>
      <c r="E37" s="22">
        <v>100</v>
      </c>
      <c r="F37" s="11"/>
      <c r="G37" s="7" t="s">
        <v>99</v>
      </c>
      <c r="H37" s="9"/>
    </row>
    <row r="38" spans="1:8" s="5" customFormat="1" ht="24.95" customHeight="1">
      <c r="A38" s="10" t="s">
        <v>92</v>
      </c>
      <c r="B38" s="10" t="s">
        <v>98</v>
      </c>
      <c r="C38" s="20" t="s">
        <v>26</v>
      </c>
      <c r="D38" s="21">
        <v>879</v>
      </c>
      <c r="E38" s="32">
        <v>879</v>
      </c>
      <c r="F38" s="11" t="s">
        <v>100</v>
      </c>
      <c r="G38" s="7" t="s">
        <v>165</v>
      </c>
      <c r="H38" s="9"/>
    </row>
    <row r="39" spans="1:8" s="5" customFormat="1" ht="24.95" customHeight="1">
      <c r="A39" s="10" t="s">
        <v>92</v>
      </c>
      <c r="B39" s="10" t="s">
        <v>101</v>
      </c>
      <c r="C39" s="20" t="s">
        <v>27</v>
      </c>
      <c r="D39" s="21">
        <v>413</v>
      </c>
      <c r="E39" s="22">
        <v>66</v>
      </c>
      <c r="F39" s="11" t="s">
        <v>102</v>
      </c>
      <c r="G39" s="7" t="s">
        <v>166</v>
      </c>
      <c r="H39" s="9"/>
    </row>
    <row r="40" spans="1:8" s="5" customFormat="1" ht="24.95" customHeight="1">
      <c r="A40" s="28" t="s">
        <v>103</v>
      </c>
      <c r="B40" s="28"/>
      <c r="C40" s="24"/>
      <c r="D40" s="25">
        <f>SUM(D27:D39)</f>
        <v>568447</v>
      </c>
      <c r="E40" s="25">
        <f>SUM(E27:E39)</f>
        <v>13074</v>
      </c>
      <c r="F40" s="12"/>
      <c r="G40" s="26"/>
      <c r="H40" s="13"/>
    </row>
    <row r="41" spans="1:8" s="5" customFormat="1" ht="24.95" customHeight="1">
      <c r="A41" s="10" t="s">
        <v>104</v>
      </c>
      <c r="B41" s="10" t="s">
        <v>105</v>
      </c>
      <c r="C41" s="20" t="s">
        <v>28</v>
      </c>
      <c r="D41" s="21">
        <v>972</v>
      </c>
      <c r="E41" s="22">
        <v>45</v>
      </c>
      <c r="F41" s="11" t="s">
        <v>106</v>
      </c>
      <c r="G41" s="7" t="s">
        <v>167</v>
      </c>
      <c r="H41" s="9"/>
    </row>
    <row r="42" spans="1:8" s="5" customFormat="1" ht="24.95" customHeight="1">
      <c r="A42" s="10" t="s">
        <v>104</v>
      </c>
      <c r="B42" s="10" t="s">
        <v>105</v>
      </c>
      <c r="C42" s="20" t="s">
        <v>29</v>
      </c>
      <c r="D42" s="21">
        <v>1821</v>
      </c>
      <c r="E42" s="22">
        <v>1258</v>
      </c>
      <c r="F42" s="11" t="s">
        <v>194</v>
      </c>
      <c r="G42" s="7" t="s">
        <v>168</v>
      </c>
      <c r="H42" s="9"/>
    </row>
    <row r="43" spans="1:8" s="5" customFormat="1" ht="24.95" customHeight="1">
      <c r="A43" s="10" t="s">
        <v>104</v>
      </c>
      <c r="B43" s="10" t="s">
        <v>107</v>
      </c>
      <c r="C43" s="20" t="s">
        <v>30</v>
      </c>
      <c r="D43" s="21">
        <v>18030</v>
      </c>
      <c r="E43" s="22">
        <v>101</v>
      </c>
      <c r="F43" s="11"/>
      <c r="G43" s="7" t="s">
        <v>94</v>
      </c>
      <c r="H43" s="9"/>
    </row>
    <row r="44" spans="1:8" s="5" customFormat="1" ht="24.95" customHeight="1">
      <c r="A44" s="10" t="s">
        <v>104</v>
      </c>
      <c r="B44" s="10" t="s">
        <v>107</v>
      </c>
      <c r="C44" s="20" t="s">
        <v>31</v>
      </c>
      <c r="D44" s="21">
        <v>2873</v>
      </c>
      <c r="E44" s="32">
        <v>2873</v>
      </c>
      <c r="F44" s="11" t="s">
        <v>195</v>
      </c>
      <c r="G44" s="7" t="s">
        <v>169</v>
      </c>
      <c r="H44" s="9"/>
    </row>
    <row r="45" spans="1:8" s="5" customFormat="1" ht="24.95" customHeight="1">
      <c r="A45" s="10" t="s">
        <v>104</v>
      </c>
      <c r="B45" s="10" t="s">
        <v>108</v>
      </c>
      <c r="C45" s="20" t="s">
        <v>32</v>
      </c>
      <c r="D45" s="21">
        <v>175</v>
      </c>
      <c r="E45" s="32">
        <v>175</v>
      </c>
      <c r="F45" s="11" t="s">
        <v>196</v>
      </c>
      <c r="G45" s="7" t="s">
        <v>170</v>
      </c>
      <c r="H45" s="9"/>
    </row>
    <row r="46" spans="1:8" s="5" customFormat="1" ht="24.95" customHeight="1">
      <c r="A46" s="10" t="s">
        <v>104</v>
      </c>
      <c r="B46" s="10" t="s">
        <v>108</v>
      </c>
      <c r="C46" s="20" t="s">
        <v>33</v>
      </c>
      <c r="D46" s="21">
        <v>29554</v>
      </c>
      <c r="E46" s="22">
        <v>54</v>
      </c>
      <c r="F46" s="11" t="s">
        <v>109</v>
      </c>
      <c r="G46" s="7" t="s">
        <v>171</v>
      </c>
      <c r="H46" s="9"/>
    </row>
    <row r="47" spans="1:8" s="5" customFormat="1" ht="24.95" customHeight="1">
      <c r="A47" s="29" t="s">
        <v>104</v>
      </c>
      <c r="B47" s="29" t="s">
        <v>108</v>
      </c>
      <c r="C47" s="30" t="s">
        <v>110</v>
      </c>
      <c r="D47" s="31">
        <v>264753</v>
      </c>
      <c r="E47" s="32">
        <v>1500</v>
      </c>
      <c r="F47" s="14" t="s">
        <v>111</v>
      </c>
      <c r="G47" s="38" t="s">
        <v>172</v>
      </c>
      <c r="H47" s="15"/>
    </row>
    <row r="48" spans="1:8" s="5" customFormat="1" ht="24.95" customHeight="1">
      <c r="A48" s="29" t="s">
        <v>104</v>
      </c>
      <c r="B48" s="29" t="s">
        <v>108</v>
      </c>
      <c r="C48" s="30" t="s">
        <v>112</v>
      </c>
      <c r="D48" s="31">
        <v>436413</v>
      </c>
      <c r="E48" s="32">
        <v>1500</v>
      </c>
      <c r="F48" s="14" t="s">
        <v>113</v>
      </c>
      <c r="G48" s="38" t="s">
        <v>173</v>
      </c>
      <c r="H48" s="15"/>
    </row>
    <row r="49" spans="1:8" s="5" customFormat="1" ht="24.95" customHeight="1">
      <c r="A49" s="10" t="s">
        <v>104</v>
      </c>
      <c r="B49" s="10" t="s">
        <v>114</v>
      </c>
      <c r="C49" s="20" t="s">
        <v>34</v>
      </c>
      <c r="D49" s="21">
        <v>321</v>
      </c>
      <c r="E49" s="22">
        <v>101</v>
      </c>
      <c r="F49" s="11" t="s">
        <v>197</v>
      </c>
      <c r="G49" s="7" t="s">
        <v>174</v>
      </c>
      <c r="H49" s="9"/>
    </row>
    <row r="50" spans="1:8" s="5" customFormat="1" ht="24.95" customHeight="1">
      <c r="A50" s="10" t="s">
        <v>104</v>
      </c>
      <c r="B50" s="10" t="s">
        <v>115</v>
      </c>
      <c r="C50" s="20" t="s">
        <v>35</v>
      </c>
      <c r="D50" s="21">
        <v>12298</v>
      </c>
      <c r="E50" s="22">
        <v>61</v>
      </c>
      <c r="F50" s="11"/>
      <c r="G50" s="7" t="s">
        <v>175</v>
      </c>
      <c r="H50" s="9"/>
    </row>
    <row r="51" spans="1:8" s="5" customFormat="1" ht="24.95" customHeight="1">
      <c r="A51" s="10" t="s">
        <v>104</v>
      </c>
      <c r="B51" s="10" t="s">
        <v>115</v>
      </c>
      <c r="C51" s="20" t="s">
        <v>36</v>
      </c>
      <c r="D51" s="21">
        <v>1746248</v>
      </c>
      <c r="E51" s="22">
        <v>185</v>
      </c>
      <c r="F51" s="11" t="s">
        <v>116</v>
      </c>
      <c r="G51" s="7" t="s">
        <v>176</v>
      </c>
      <c r="H51" s="9"/>
    </row>
    <row r="52" spans="1:8" s="5" customFormat="1" ht="24.95" customHeight="1">
      <c r="A52" s="10" t="s">
        <v>104</v>
      </c>
      <c r="B52" s="10" t="s">
        <v>115</v>
      </c>
      <c r="C52" s="20" t="s">
        <v>37</v>
      </c>
      <c r="D52" s="21">
        <v>23732</v>
      </c>
      <c r="E52" s="22">
        <v>273</v>
      </c>
      <c r="F52" s="11"/>
      <c r="G52" s="7" t="s">
        <v>117</v>
      </c>
      <c r="H52" s="9"/>
    </row>
    <row r="53" spans="1:8" s="5" customFormat="1" ht="24.95" customHeight="1">
      <c r="A53" s="28" t="s">
        <v>103</v>
      </c>
      <c r="B53" s="28"/>
      <c r="C53" s="24"/>
      <c r="D53" s="25">
        <f>SUM(D41:D52)</f>
        <v>2537190</v>
      </c>
      <c r="E53" s="25">
        <f>SUM(E41:E52)</f>
        <v>8126</v>
      </c>
      <c r="F53" s="12"/>
      <c r="G53" s="26"/>
      <c r="H53" s="13"/>
    </row>
    <row r="54" spans="1:8" s="5" customFormat="1" ht="24.95" customHeight="1">
      <c r="A54" s="10" t="s">
        <v>118</v>
      </c>
      <c r="B54" s="10" t="s">
        <v>119</v>
      </c>
      <c r="C54" s="20" t="s">
        <v>38</v>
      </c>
      <c r="D54" s="21">
        <v>4502</v>
      </c>
      <c r="E54" s="22">
        <v>2583</v>
      </c>
      <c r="F54" s="11"/>
      <c r="G54" s="7" t="s">
        <v>117</v>
      </c>
      <c r="H54" s="9"/>
    </row>
    <row r="55" spans="1:8" s="5" customFormat="1" ht="24.95" customHeight="1">
      <c r="A55" s="10" t="s">
        <v>118</v>
      </c>
      <c r="B55" s="10" t="s">
        <v>120</v>
      </c>
      <c r="C55" s="20" t="s">
        <v>39</v>
      </c>
      <c r="D55" s="21">
        <v>1012</v>
      </c>
      <c r="E55" s="32">
        <v>1012</v>
      </c>
      <c r="F55" s="11" t="s">
        <v>121</v>
      </c>
      <c r="G55" s="7" t="s">
        <v>165</v>
      </c>
      <c r="H55" s="9"/>
    </row>
    <row r="56" spans="1:8" s="5" customFormat="1" ht="24.95" customHeight="1">
      <c r="A56" s="29" t="s">
        <v>118</v>
      </c>
      <c r="B56" s="29" t="s">
        <v>122</v>
      </c>
      <c r="C56" s="30" t="s">
        <v>123</v>
      </c>
      <c r="D56" s="31">
        <v>39124</v>
      </c>
      <c r="E56" s="32">
        <v>1000</v>
      </c>
      <c r="F56" s="14" t="s">
        <v>198</v>
      </c>
      <c r="G56" s="38" t="s">
        <v>177</v>
      </c>
      <c r="H56" s="15"/>
    </row>
    <row r="57" spans="1:8" s="5" customFormat="1" ht="24.95" customHeight="1">
      <c r="A57" s="29" t="s">
        <v>118</v>
      </c>
      <c r="B57" s="29" t="s">
        <v>122</v>
      </c>
      <c r="C57" s="30" t="s">
        <v>124</v>
      </c>
      <c r="D57" s="31">
        <v>76562</v>
      </c>
      <c r="E57" s="32">
        <v>1500</v>
      </c>
      <c r="F57" s="14" t="s">
        <v>125</v>
      </c>
      <c r="G57" s="38" t="s">
        <v>178</v>
      </c>
      <c r="H57" s="15"/>
    </row>
    <row r="58" spans="1:8" s="5" customFormat="1" ht="24.95" customHeight="1">
      <c r="A58" s="29" t="s">
        <v>118</v>
      </c>
      <c r="B58" s="29" t="s">
        <v>122</v>
      </c>
      <c r="C58" s="30" t="s">
        <v>126</v>
      </c>
      <c r="D58" s="31">
        <v>374084</v>
      </c>
      <c r="E58" s="32">
        <v>1500</v>
      </c>
      <c r="F58" s="14" t="s">
        <v>127</v>
      </c>
      <c r="G58" s="38" t="s">
        <v>128</v>
      </c>
      <c r="H58" s="15"/>
    </row>
    <row r="59" spans="1:8" s="5" customFormat="1" ht="24.95" customHeight="1">
      <c r="A59" s="29" t="s">
        <v>118</v>
      </c>
      <c r="B59" s="29" t="s">
        <v>129</v>
      </c>
      <c r="C59" s="30" t="s">
        <v>130</v>
      </c>
      <c r="D59" s="31">
        <v>380943</v>
      </c>
      <c r="E59" s="32">
        <v>1000</v>
      </c>
      <c r="F59" s="14" t="s">
        <v>131</v>
      </c>
      <c r="G59" s="38" t="s">
        <v>179</v>
      </c>
      <c r="H59" s="15"/>
    </row>
    <row r="60" spans="1:8" s="5" customFormat="1" ht="24.95" customHeight="1">
      <c r="A60" s="29" t="s">
        <v>118</v>
      </c>
      <c r="B60" s="29" t="s">
        <v>129</v>
      </c>
      <c r="C60" s="30" t="s">
        <v>123</v>
      </c>
      <c r="D60" s="31">
        <v>7934</v>
      </c>
      <c r="E60" s="32">
        <v>1000</v>
      </c>
      <c r="F60" s="14" t="s">
        <v>132</v>
      </c>
      <c r="G60" s="38" t="s">
        <v>180</v>
      </c>
      <c r="H60" s="15"/>
    </row>
    <row r="61" spans="1:8" s="5" customFormat="1" ht="24.95" customHeight="1">
      <c r="A61" s="29" t="s">
        <v>118</v>
      </c>
      <c r="B61" s="29" t="s">
        <v>129</v>
      </c>
      <c r="C61" s="30" t="s">
        <v>133</v>
      </c>
      <c r="D61" s="31">
        <v>24198</v>
      </c>
      <c r="E61" s="32">
        <v>1000</v>
      </c>
      <c r="F61" s="14" t="s">
        <v>134</v>
      </c>
      <c r="G61" s="38" t="s">
        <v>181</v>
      </c>
      <c r="H61" s="15"/>
    </row>
    <row r="62" spans="1:8" s="5" customFormat="1" ht="24.95" customHeight="1">
      <c r="A62" s="28" t="s">
        <v>103</v>
      </c>
      <c r="B62" s="28"/>
      <c r="C62" s="24"/>
      <c r="D62" s="25">
        <f>SUM(D54:D61)</f>
        <v>908359</v>
      </c>
      <c r="E62" s="25">
        <f>SUM(E54:E61)</f>
        <v>10595</v>
      </c>
      <c r="F62" s="12"/>
      <c r="G62" s="26"/>
      <c r="H62" s="13"/>
    </row>
    <row r="63" spans="1:8" s="5" customFormat="1" ht="24.95" customHeight="1">
      <c r="A63" s="10" t="s">
        <v>135</v>
      </c>
      <c r="B63" s="10" t="s">
        <v>136</v>
      </c>
      <c r="C63" s="20" t="s">
        <v>40</v>
      </c>
      <c r="D63" s="21">
        <v>2777</v>
      </c>
      <c r="E63" s="22">
        <v>89</v>
      </c>
      <c r="F63" s="11"/>
      <c r="G63" s="7" t="s">
        <v>99</v>
      </c>
      <c r="H63" s="9"/>
    </row>
    <row r="64" spans="1:8" s="5" customFormat="1" ht="24.95" customHeight="1">
      <c r="A64" s="10" t="s">
        <v>135</v>
      </c>
      <c r="B64" s="10" t="s">
        <v>136</v>
      </c>
      <c r="C64" s="20" t="s">
        <v>41</v>
      </c>
      <c r="D64" s="21">
        <v>123769</v>
      </c>
      <c r="E64" s="22">
        <v>2355</v>
      </c>
      <c r="F64" s="11" t="s">
        <v>137</v>
      </c>
      <c r="G64" s="7" t="s">
        <v>158</v>
      </c>
      <c r="H64" s="15"/>
    </row>
    <row r="65" spans="1:8" s="5" customFormat="1" ht="24.95" customHeight="1">
      <c r="A65" s="10" t="s">
        <v>135</v>
      </c>
      <c r="B65" s="10" t="s">
        <v>138</v>
      </c>
      <c r="C65" s="20" t="s">
        <v>42</v>
      </c>
      <c r="D65" s="21">
        <v>3851</v>
      </c>
      <c r="E65" s="22">
        <v>1315</v>
      </c>
      <c r="F65" s="11" t="s">
        <v>199</v>
      </c>
      <c r="G65" s="7" t="s">
        <v>182</v>
      </c>
      <c r="H65" s="9"/>
    </row>
    <row r="66" spans="1:8" s="5" customFormat="1" ht="24.95" customHeight="1">
      <c r="A66" s="10" t="s">
        <v>135</v>
      </c>
      <c r="B66" s="10" t="s">
        <v>139</v>
      </c>
      <c r="C66" s="20" t="s">
        <v>43</v>
      </c>
      <c r="D66" s="21">
        <v>2727</v>
      </c>
      <c r="E66" s="22">
        <v>2112</v>
      </c>
      <c r="F66" s="11"/>
      <c r="G66" s="7" t="s">
        <v>117</v>
      </c>
      <c r="H66" s="9"/>
    </row>
    <row r="67" spans="1:8" s="5" customFormat="1" ht="24.95" customHeight="1">
      <c r="A67" s="28" t="s">
        <v>103</v>
      </c>
      <c r="B67" s="28"/>
      <c r="C67" s="24"/>
      <c r="D67" s="25">
        <f>SUM(D63:D66)</f>
        <v>133124</v>
      </c>
      <c r="E67" s="25">
        <f>SUM(E63:E66)</f>
        <v>5871</v>
      </c>
      <c r="F67" s="12"/>
      <c r="G67" s="26"/>
      <c r="H67" s="13"/>
    </row>
    <row r="68" spans="1:8" s="5" customFormat="1" ht="24.95" customHeight="1">
      <c r="A68" s="10" t="s">
        <v>140</v>
      </c>
      <c r="B68" s="10" t="s">
        <v>141</v>
      </c>
      <c r="C68" s="20" t="s">
        <v>44</v>
      </c>
      <c r="D68" s="21">
        <v>1835</v>
      </c>
      <c r="E68" s="22">
        <v>1642</v>
      </c>
      <c r="F68" s="11" t="s">
        <v>200</v>
      </c>
      <c r="G68" s="7" t="s">
        <v>183</v>
      </c>
      <c r="H68" s="9"/>
    </row>
    <row r="69" spans="1:8" s="5" customFormat="1" ht="24.95" customHeight="1">
      <c r="A69" s="10" t="s">
        <v>140</v>
      </c>
      <c r="B69" s="10" t="s">
        <v>141</v>
      </c>
      <c r="C69" s="20" t="s">
        <v>41</v>
      </c>
      <c r="D69" s="21">
        <v>14678</v>
      </c>
      <c r="E69" s="22">
        <v>1162</v>
      </c>
      <c r="F69" s="11" t="s">
        <v>142</v>
      </c>
      <c r="G69" s="7" t="s">
        <v>184</v>
      </c>
      <c r="H69" s="9"/>
    </row>
    <row r="70" spans="1:8" s="5" customFormat="1" ht="24.95" customHeight="1">
      <c r="A70" s="28" t="s">
        <v>103</v>
      </c>
      <c r="B70" s="28"/>
      <c r="C70" s="24"/>
      <c r="D70" s="25">
        <f>SUM(D68:D69)</f>
        <v>16513</v>
      </c>
      <c r="E70" s="25">
        <f>SUM(E68:E69)</f>
        <v>2804</v>
      </c>
      <c r="F70" s="12"/>
      <c r="G70" s="26"/>
      <c r="H70" s="13"/>
    </row>
    <row r="71" spans="1:8" s="5" customFormat="1" ht="24.95" customHeight="1">
      <c r="A71" s="10" t="s">
        <v>143</v>
      </c>
      <c r="B71" s="10" t="s">
        <v>143</v>
      </c>
      <c r="C71" s="20" t="s">
        <v>45</v>
      </c>
      <c r="D71" s="21">
        <v>1524</v>
      </c>
      <c r="E71" s="32">
        <v>1524</v>
      </c>
      <c r="F71" s="11" t="s">
        <v>144</v>
      </c>
      <c r="G71" s="7" t="s">
        <v>185</v>
      </c>
      <c r="H71" s="9"/>
    </row>
    <row r="72" spans="1:8" s="5" customFormat="1" ht="24.95" customHeight="1">
      <c r="A72" s="33" t="s">
        <v>103</v>
      </c>
      <c r="B72" s="34"/>
      <c r="C72" s="34"/>
      <c r="D72" s="35">
        <f>SUM(D71)</f>
        <v>1524</v>
      </c>
      <c r="E72" s="35">
        <f>SUM(E71)</f>
        <v>1524</v>
      </c>
      <c r="F72" s="36"/>
      <c r="G72" s="39"/>
      <c r="H72" s="34"/>
    </row>
    <row r="73" spans="1:8" s="5" customFormat="1" ht="13.5">
      <c r="F73" s="16"/>
      <c r="G73" s="40"/>
    </row>
    <row r="74" spans="1:8" s="5" customFormat="1" ht="13.5">
      <c r="F74" s="16"/>
      <c r="G74" s="40"/>
    </row>
    <row r="75" spans="1:8" s="17" customFormat="1" ht="12">
      <c r="F75" s="18"/>
      <c r="G75" s="41"/>
    </row>
    <row r="76" spans="1:8" s="17" customFormat="1" ht="12">
      <c r="F76" s="18"/>
      <c r="G76" s="41"/>
    </row>
    <row r="77" spans="1:8" s="17" customFormat="1" ht="12">
      <c r="F77" s="18"/>
      <c r="G77" s="41"/>
    </row>
    <row r="78" spans="1:8" s="17" customFormat="1" ht="12">
      <c r="F78" s="18"/>
      <c r="G78" s="41"/>
    </row>
    <row r="79" spans="1:8" s="5" customFormat="1" ht="13.5">
      <c r="F79" s="16"/>
      <c r="G79" s="40"/>
    </row>
    <row r="80" spans="1:8" s="5" customFormat="1" ht="13.5">
      <c r="F80" s="16"/>
      <c r="G80" s="40"/>
    </row>
    <row r="81" spans="6:7" s="5" customFormat="1" ht="13.5">
      <c r="F81" s="16"/>
      <c r="G81" s="40"/>
    </row>
    <row r="82" spans="6:7" s="5" customFormat="1" ht="13.5">
      <c r="F82" s="16"/>
      <c r="G82" s="40"/>
    </row>
    <row r="83" spans="6:7" s="5" customFormat="1" ht="13.5">
      <c r="F83" s="16"/>
      <c r="G83" s="40"/>
    </row>
    <row r="84" spans="6:7" s="5" customFormat="1" ht="13.5">
      <c r="F84" s="16"/>
      <c r="G84" s="40"/>
    </row>
    <row r="85" spans="6:7" s="5" customFormat="1" ht="13.5">
      <c r="F85" s="16"/>
      <c r="G85" s="40"/>
    </row>
    <row r="86" spans="6:7" s="5" customFormat="1" ht="13.5">
      <c r="F86" s="16"/>
      <c r="G86" s="40"/>
    </row>
    <row r="87" spans="6:7" s="5" customFormat="1" ht="13.5">
      <c r="F87" s="16"/>
      <c r="G87" s="40"/>
    </row>
    <row r="88" spans="6:7" s="5" customFormat="1" ht="13.5">
      <c r="F88" s="16"/>
      <c r="G88" s="40"/>
    </row>
    <row r="89" spans="6:7" s="5" customFormat="1" ht="13.5">
      <c r="F89" s="16"/>
      <c r="G89" s="40"/>
    </row>
    <row r="90" spans="6:7" s="5" customFormat="1" ht="13.5">
      <c r="F90" s="16"/>
      <c r="G90" s="40"/>
    </row>
    <row r="91" spans="6:7" s="5" customFormat="1" ht="13.5">
      <c r="F91" s="16"/>
      <c r="G91" s="40"/>
    </row>
    <row r="92" spans="6:7" s="5" customFormat="1" ht="13.5">
      <c r="F92" s="16"/>
      <c r="G92" s="40"/>
    </row>
  </sheetData>
  <mergeCells count="6">
    <mergeCell ref="A1:H1"/>
    <mergeCell ref="E3:E4"/>
    <mergeCell ref="D3:D4"/>
    <mergeCell ref="F3:G3"/>
    <mergeCell ref="H3:H4"/>
    <mergeCell ref="A3:C3"/>
  </mergeCells>
  <phoneticPr fontId="4" type="noConversion"/>
  <pageMargins left="0.55118110236220474" right="0.55118110236220474" top="0.59055118110236227" bottom="0.3937007874015748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예정지조서</vt:lpstr>
      <vt:lpstr>예정지조서!Print_Titles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PC31-26</cp:lastModifiedBy>
  <cp:lastPrinted>2014-10-27T07:31:22Z</cp:lastPrinted>
  <dcterms:created xsi:type="dcterms:W3CDTF">2014-03-25T01:17:56Z</dcterms:created>
  <dcterms:modified xsi:type="dcterms:W3CDTF">2014-10-27T07:44:47Z</dcterms:modified>
</cp:coreProperties>
</file>