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05" yWindow="240" windowWidth="13455" windowHeight="3840"/>
  </bookViews>
  <sheets>
    <sheet name="사업내역" sheetId="1" r:id="rId1"/>
  </sheets>
  <definedNames>
    <definedName name="_xlnm.Print_Area" localSheetId="0">사업내역!$A$1:$M$37</definedName>
  </definedNames>
  <calcPr calcId="145621"/>
</workbook>
</file>

<file path=xl/calcChain.xml><?xml version="1.0" encoding="utf-8"?>
<calcChain xmlns="http://schemas.openxmlformats.org/spreadsheetml/2006/main">
  <c r="E19" i="1" l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8" i="1"/>
  <c r="E9" i="1"/>
  <c r="D9" i="1" s="1"/>
  <c r="E10" i="1"/>
  <c r="E11" i="1"/>
  <c r="E12" i="1"/>
  <c r="E13" i="1"/>
  <c r="E14" i="1"/>
  <c r="E15" i="1"/>
  <c r="E16" i="1"/>
  <c r="E7" i="1"/>
  <c r="F5" i="1"/>
  <c r="G5" i="1"/>
  <c r="H5" i="1"/>
  <c r="I5" i="1"/>
  <c r="E5" i="1"/>
  <c r="D11" i="1"/>
  <c r="D10" i="1"/>
  <c r="D7" i="1"/>
  <c r="D8" i="1"/>
  <c r="D15" i="1" l="1"/>
  <c r="D16" i="1"/>
  <c r="D12" i="1"/>
  <c r="E18" i="1"/>
  <c r="D20" i="1"/>
  <c r="D21" i="1"/>
  <c r="D34" i="1"/>
  <c r="D36" i="1"/>
  <c r="E37" i="1"/>
  <c r="D33" i="1" l="1"/>
  <c r="D18" i="1"/>
  <c r="D13" i="1"/>
  <c r="D19" i="1"/>
  <c r="D25" i="1"/>
  <c r="D24" i="1"/>
  <c r="D28" i="1"/>
  <c r="D35" i="1"/>
  <c r="D37" i="1" l="1"/>
  <c r="D22" i="1" l="1"/>
  <c r="D23" i="1"/>
  <c r="D26" i="1" l="1"/>
  <c r="D27" i="1"/>
  <c r="D29" i="1"/>
  <c r="D30" i="1"/>
  <c r="D31" i="1"/>
  <c r="D32" i="1"/>
  <c r="D14" i="1" l="1"/>
  <c r="D5" i="1" s="1"/>
</calcChain>
</file>

<file path=xl/sharedStrings.xml><?xml version="1.0" encoding="utf-8"?>
<sst xmlns="http://schemas.openxmlformats.org/spreadsheetml/2006/main" count="102" uniqueCount="95">
  <si>
    <t>사업내용</t>
    <phoneticPr fontId="1" type="noConversion"/>
  </si>
  <si>
    <t>총사업비</t>
    <phoneticPr fontId="1" type="noConversion"/>
  </si>
  <si>
    <t>보조금</t>
    <phoneticPr fontId="1" type="noConversion"/>
  </si>
  <si>
    <t>국비</t>
    <phoneticPr fontId="1" type="noConversion"/>
  </si>
  <si>
    <t>도비</t>
    <phoneticPr fontId="1" type="noConversion"/>
  </si>
  <si>
    <t>군비</t>
    <phoneticPr fontId="1" type="noConversion"/>
  </si>
  <si>
    <t>자부담</t>
    <phoneticPr fontId="1" type="noConversion"/>
  </si>
  <si>
    <t>보조율</t>
    <phoneticPr fontId="1" type="noConversion"/>
  </si>
  <si>
    <t>보조결정</t>
    <phoneticPr fontId="1" type="noConversion"/>
  </si>
  <si>
    <t>비 고</t>
    <phoneticPr fontId="1" type="noConversion"/>
  </si>
  <si>
    <t>연번</t>
    <phoneticPr fontId="1" type="noConversion"/>
  </si>
  <si>
    <t>합  계</t>
    <phoneticPr fontId="1" type="noConversion"/>
  </si>
  <si>
    <t>FTA대응 대체과수 명품화 지원사업</t>
    <phoneticPr fontId="1" type="noConversion"/>
  </si>
  <si>
    <t>친환경사과적화제, 조류 및 나무좀기피제, 과실 장기저장제(1-MCP)</t>
    <phoneticPr fontId="1" type="noConversion"/>
  </si>
  <si>
    <t>관정, 관수관비시설, 선별기, 이동식 저온저장고 등</t>
    <phoneticPr fontId="1" type="noConversion"/>
  </si>
  <si>
    <t>외래 및 돌발병해충 예찰과 방제</t>
    <phoneticPr fontId="1" type="noConversion"/>
  </si>
  <si>
    <t>전자식 활성수 이용 원예작물(사과, 자두, 베리류 등)</t>
    <phoneticPr fontId="1" type="noConversion"/>
  </si>
  <si>
    <t>지능형 조류퇴치기 구입 설치 시범</t>
    <phoneticPr fontId="1" type="noConversion"/>
  </si>
  <si>
    <t>친환경 착색피복제 자재(과수햇빛반사시트 등) 지원</t>
    <phoneticPr fontId="1" type="noConversion"/>
  </si>
  <si>
    <t>과수 전용 휴대용 자동 전동가위 신규 구입 지원</t>
    <phoneticPr fontId="1" type="noConversion"/>
  </si>
  <si>
    <t>컨설팅, 생력화농기계, 브랜드개발 지원</t>
    <phoneticPr fontId="1" type="noConversion"/>
  </si>
  <si>
    <t>10평형 신축 및 저온저장고 리모델링</t>
    <phoneticPr fontId="1" type="noConversion"/>
  </si>
  <si>
    <t>SS기, 고소작업차, 승용예초기 등 지원</t>
    <phoneticPr fontId="1" type="noConversion"/>
  </si>
  <si>
    <t>국제 GAP 인증에 따른 컨설팅 및 농가교육</t>
    <phoneticPr fontId="1" type="noConversion"/>
  </si>
  <si>
    <t>사과, 자두 과수우량묘목 지원</t>
    <phoneticPr fontId="1" type="noConversion"/>
  </si>
  <si>
    <t>갈색노린재유살트랩, 톱다리개미허리노린재유살트랩, 나무좀유살트랩 지원</t>
    <phoneticPr fontId="1" type="noConversion"/>
  </si>
  <si>
    <t>밀식사과원 시범보급수형(4종) 지주시설, 관수시설, 묘목구입비 지원</t>
    <phoneticPr fontId="1" type="noConversion"/>
  </si>
  <si>
    <t>50,  25</t>
    <phoneticPr fontId="1" type="noConversion"/>
  </si>
  <si>
    <t>명시이월</t>
    <phoneticPr fontId="1" type="noConversion"/>
  </si>
  <si>
    <t>사고이월</t>
    <phoneticPr fontId="1" type="noConversion"/>
  </si>
  <si>
    <t>2017. 3. 9</t>
    <phoneticPr fontId="1" type="noConversion"/>
  </si>
  <si>
    <t>보조금 계</t>
    <phoneticPr fontId="1" type="noConversion"/>
  </si>
  <si>
    <t>군비</t>
    <phoneticPr fontId="1" type="noConversion"/>
  </si>
  <si>
    <t>우리품종 전문생산단지 조성 시범</t>
    <phoneticPr fontId="1" type="noConversion"/>
  </si>
  <si>
    <t>과수 전정용 전동가위 보급</t>
    <phoneticPr fontId="1" type="noConversion"/>
  </si>
  <si>
    <t>과수 원형가지 유인기 지원</t>
    <phoneticPr fontId="1" type="noConversion"/>
  </si>
  <si>
    <t>과수 우량묘목 지원사업</t>
    <phoneticPr fontId="1" type="noConversion"/>
  </si>
  <si>
    <t>사과원 고품질 과실생산기술 컨설팅 시범</t>
    <phoneticPr fontId="1" type="noConversion"/>
  </si>
  <si>
    <t>대체과수 육성 및 시설현대화 보급 시범</t>
    <phoneticPr fontId="1" type="noConversion"/>
  </si>
  <si>
    <t>2019년 과수분야 시범 및 지원사업 내역</t>
    <phoneticPr fontId="1" type="noConversion"/>
  </si>
  <si>
    <t>사업비(천원)</t>
    <phoneticPr fontId="1" type="noConversion"/>
  </si>
  <si>
    <t>작은사과 루비에스 전문생산단지 조성 시범</t>
    <phoneticPr fontId="1" type="noConversion"/>
  </si>
  <si>
    <t>보조
비율
(%)</t>
    <phoneticPr fontId="1" type="noConversion"/>
  </si>
  <si>
    <t>국내육성 품종</t>
    <phoneticPr fontId="1" type="noConversion"/>
  </si>
  <si>
    <t>과수 품목별 현장실습교육장 선도농가 육성(WPL)</t>
    <phoneticPr fontId="1" type="noConversion"/>
  </si>
  <si>
    <t>2년차(기선정)</t>
    <phoneticPr fontId="1" type="noConversion"/>
  </si>
  <si>
    <t>과수 유해조수류 피해방지 기자재 지원</t>
    <phoneticPr fontId="1" type="noConversion"/>
  </si>
  <si>
    <t>3종 선택</t>
    <phoneticPr fontId="1" type="noConversion"/>
  </si>
  <si>
    <t>자두 직거래 생산단체 소형선별기 지원</t>
    <phoneticPr fontId="1" type="noConversion"/>
  </si>
  <si>
    <t>휴대용 전동가위</t>
    <phoneticPr fontId="1" type="noConversion"/>
  </si>
  <si>
    <t>소형 선별기</t>
    <phoneticPr fontId="1" type="noConversion"/>
  </si>
  <si>
    <t>과수 가지유인 기자재 지원</t>
    <phoneticPr fontId="1" type="noConversion"/>
  </si>
  <si>
    <t>원형유인기</t>
    <phoneticPr fontId="1" type="noConversion"/>
  </si>
  <si>
    <t>가지유인 기자재</t>
    <phoneticPr fontId="1" type="noConversion"/>
  </si>
  <si>
    <t>사과 수출단지 병해충 예찰 시범</t>
    <phoneticPr fontId="1" type="noConversion"/>
  </si>
  <si>
    <t>글로벌 GAP</t>
    <phoneticPr fontId="1" type="noConversion"/>
  </si>
  <si>
    <t>수출사과 예찰</t>
    <phoneticPr fontId="1" type="noConversion"/>
  </si>
  <si>
    <t>묘목(사과,푸룬)</t>
    <phoneticPr fontId="1" type="noConversion"/>
  </si>
  <si>
    <t>과수 수정벌 디스펜서 활용 결실향상 시범</t>
    <phoneticPr fontId="1" type="noConversion"/>
  </si>
  <si>
    <t>컨설팅</t>
    <phoneticPr fontId="1" type="noConversion"/>
  </si>
  <si>
    <t>수정벌 디스펜서</t>
    <phoneticPr fontId="1" type="noConversion"/>
  </si>
  <si>
    <t>기후변화 대응 돌발 병해충예찰 시범</t>
    <phoneticPr fontId="1" type="noConversion"/>
  </si>
  <si>
    <t>기후변화 대응 돌발 병해충 유살트랩 보급</t>
    <phoneticPr fontId="1" type="noConversion"/>
  </si>
  <si>
    <t>유살트랩</t>
    <phoneticPr fontId="1" type="noConversion"/>
  </si>
  <si>
    <t>대체과수</t>
    <phoneticPr fontId="1" type="noConversion"/>
  </si>
  <si>
    <t>활성수기</t>
    <phoneticPr fontId="1" type="noConversion"/>
  </si>
  <si>
    <t>전자식활성수 이용 원예작물 품질향상 지원</t>
    <phoneticPr fontId="1" type="noConversion"/>
  </si>
  <si>
    <t>과수 폭염대비 옥가루 보급 시범</t>
    <phoneticPr fontId="1" type="noConversion"/>
  </si>
  <si>
    <t>기능성 과실생산 게르마늄 보급 시범</t>
    <phoneticPr fontId="1" type="noConversion"/>
  </si>
  <si>
    <t>게르마늄 자재</t>
    <phoneticPr fontId="1" type="noConversion"/>
  </si>
  <si>
    <t>옥가루 자재</t>
    <phoneticPr fontId="1" type="noConversion"/>
  </si>
  <si>
    <t>과실 착색향상 기자재 지원</t>
    <phoneticPr fontId="1" type="noConversion"/>
  </si>
  <si>
    <t>저품위사과 시장격리 수매지원</t>
    <phoneticPr fontId="1" type="noConversion"/>
  </si>
  <si>
    <t>과실 생산비 절감 및 품질제고 지원</t>
    <phoneticPr fontId="1" type="noConversion"/>
  </si>
  <si>
    <t>수매기관(능금농협)</t>
    <phoneticPr fontId="1" type="noConversion"/>
  </si>
  <si>
    <t>종자산업기반구축사업</t>
    <phoneticPr fontId="1" type="noConversion"/>
  </si>
  <si>
    <t>농업회사법인일진㈜</t>
    <phoneticPr fontId="1" type="noConversion"/>
  </si>
  <si>
    <t>과수 생력화장비 지원</t>
    <phoneticPr fontId="1" type="noConversion"/>
  </si>
  <si>
    <t>다목적농가형 저온저장고 설치 지원</t>
    <phoneticPr fontId="1" type="noConversion"/>
  </si>
  <si>
    <t>저온저장고</t>
    <phoneticPr fontId="1" type="noConversion"/>
  </si>
  <si>
    <t>농작물 병해충 방제비 지원</t>
    <phoneticPr fontId="1" type="noConversion"/>
  </si>
  <si>
    <t>화상병 방제약제</t>
    <phoneticPr fontId="1" type="noConversion"/>
  </si>
  <si>
    <t>유기과수 재배기술 적용 시범</t>
    <phoneticPr fontId="1" type="noConversion"/>
  </si>
  <si>
    <t>유기과수</t>
    <phoneticPr fontId="1" type="noConversion"/>
  </si>
  <si>
    <t>과수 유해동물 피해경감 시범</t>
    <phoneticPr fontId="1" type="noConversion"/>
  </si>
  <si>
    <t>멧돼지포획트랩</t>
    <phoneticPr fontId="1" type="noConversion"/>
  </si>
  <si>
    <t>플라즈마이용 농산물신선저장 시범</t>
    <phoneticPr fontId="1" type="noConversion"/>
  </si>
  <si>
    <t>국/도비</t>
    <phoneticPr fontId="1" type="noConversion"/>
  </si>
  <si>
    <t>세부사업명</t>
    <phoneticPr fontId="1" type="noConversion"/>
  </si>
  <si>
    <t>4종 선택</t>
    <phoneticPr fontId="1" type="noConversion"/>
  </si>
  <si>
    <t>글로벌GAP 인증단체 육성 시범</t>
    <phoneticPr fontId="1" type="noConversion"/>
  </si>
  <si>
    <t>플라즈마 발생장치</t>
    <phoneticPr fontId="1" type="noConversion"/>
  </si>
  <si>
    <t>작은사과(루비에스)</t>
    <phoneticPr fontId="1" type="noConversion"/>
  </si>
  <si>
    <t>돌발병해충 예찰</t>
    <phoneticPr fontId="1" type="noConversion"/>
  </si>
  <si>
    <t>시범요인 및 지원기자재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</si>
</sst>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22"/>
      <name val="HY헤드라인M"/>
      <family val="1"/>
      <charset val="129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name val="맑은 고딕"/>
      <family val="2"/>
      <charset val="129"/>
      <scheme val="minor"/>
    </font>
    <font>
      <b/>
      <sz val="11"/>
      <color rgb="FF0000FF"/>
      <name val="맑은 고딕"/>
      <family val="2"/>
      <charset val="129"/>
      <scheme val="minor"/>
    </font>
    <font>
      <b/>
      <sz val="12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EC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41" fontId="2" fillId="0" borderId="1" xfId="1" applyFont="1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 shrinkToFit="1"/>
    </xf>
    <xf numFmtId="41" fontId="6" fillId="0" borderId="1" xfId="1" applyFont="1" applyBorder="1">
      <alignment vertical="center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>
      <alignment vertical="center"/>
    </xf>
    <xf numFmtId="0" fontId="7" fillId="0" borderId="1" xfId="0" applyFont="1" applyFill="1" applyBorder="1">
      <alignment vertical="center"/>
    </xf>
    <xf numFmtId="0" fontId="6" fillId="0" borderId="0" xfId="0" applyFont="1" applyAlignment="1">
      <alignment horizontal="center" vertical="center"/>
    </xf>
    <xf numFmtId="41" fontId="6" fillId="0" borderId="0" xfId="1" applyFont="1" applyFill="1" applyBorder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shrinkToFit="1"/>
    </xf>
    <xf numFmtId="41" fontId="6" fillId="0" borderId="0" xfId="0" applyNumberFormat="1" applyFont="1">
      <alignment vertical="center"/>
    </xf>
    <xf numFmtId="41" fontId="8" fillId="0" borderId="1" xfId="1" applyFont="1" applyBorder="1">
      <alignment vertical="center"/>
    </xf>
    <xf numFmtId="3" fontId="9" fillId="0" borderId="1" xfId="0" applyNumberFormat="1" applyFont="1" applyBorder="1">
      <alignment vertical="center"/>
    </xf>
    <xf numFmtId="0" fontId="9" fillId="0" borderId="0" xfId="0" applyFont="1">
      <alignment vertical="center"/>
    </xf>
    <xf numFmtId="41" fontId="4" fillId="0" borderId="1" xfId="1" applyFont="1" applyBorder="1">
      <alignment vertical="center"/>
    </xf>
    <xf numFmtId="41" fontId="10" fillId="0" borderId="1" xfId="1" applyFont="1" applyBorder="1">
      <alignment vertical="center"/>
    </xf>
    <xf numFmtId="0" fontId="10" fillId="0" borderId="0" xfId="0" applyFo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vertical="center" shrinkToFit="1"/>
    </xf>
    <xf numFmtId="0" fontId="6" fillId="3" borderId="6" xfId="0" applyFont="1" applyFill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/>
    </xf>
    <xf numFmtId="0" fontId="7" fillId="0" borderId="8" xfId="0" applyFont="1" applyFill="1" applyBorder="1">
      <alignment vertical="center"/>
    </xf>
    <xf numFmtId="0" fontId="6" fillId="0" borderId="8" xfId="0" applyFont="1" applyBorder="1" applyAlignment="1">
      <alignment horizontal="center" vertical="center" shrinkToFit="1"/>
    </xf>
    <xf numFmtId="3" fontId="9" fillId="0" borderId="8" xfId="0" applyNumberFormat="1" applyFont="1" applyBorder="1">
      <alignment vertical="center"/>
    </xf>
    <xf numFmtId="41" fontId="10" fillId="0" borderId="8" xfId="1" applyFont="1" applyBorder="1">
      <alignment vertical="center"/>
    </xf>
    <xf numFmtId="41" fontId="6" fillId="0" borderId="8" xfId="1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shrinkToFit="1"/>
    </xf>
    <xf numFmtId="0" fontId="6" fillId="0" borderId="9" xfId="0" applyFont="1" applyBorder="1" applyAlignment="1">
      <alignment horizontal="center" vertical="center" shrinkToFit="1"/>
    </xf>
    <xf numFmtId="0" fontId="7" fillId="4" borderId="1" xfId="0" applyFont="1" applyFill="1" applyBorder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shrinkToFit="1"/>
    </xf>
    <xf numFmtId="0" fontId="8" fillId="2" borderId="6" xfId="0" applyFont="1" applyFill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CCECFF"/>
      <color rgb="FF0000FF"/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0"/>
  <sheetViews>
    <sheetView tabSelected="1" zoomScaleNormal="100" zoomScaleSheetLayoutView="100" workbookViewId="0">
      <pane ySplit="5" topLeftCell="A6" activePane="bottomLeft" state="frozen"/>
      <selection pane="bottomLeft" sqref="A1:M1"/>
    </sheetView>
  </sheetViews>
  <sheetFormatPr defaultRowHeight="20.100000000000001" customHeight="1"/>
  <cols>
    <col min="1" max="1" width="5.875" style="14" customWidth="1"/>
    <col min="2" max="2" width="43.25" style="2" customWidth="1"/>
    <col min="3" max="3" width="32.125" style="7" hidden="1" customWidth="1"/>
    <col min="4" max="4" width="13.625" style="21" bestFit="1" customWidth="1"/>
    <col min="5" max="5" width="11.75" style="24" customWidth="1"/>
    <col min="6" max="9" width="11.25" style="2" customWidth="1"/>
    <col min="10" max="10" width="7.25" style="14" hidden="1" customWidth="1"/>
    <col min="11" max="11" width="5.5" style="14" bestFit="1" customWidth="1"/>
    <col min="12" max="12" width="19.875" style="16" hidden="1" customWidth="1"/>
    <col min="13" max="13" width="19.25" style="17" bestFit="1" customWidth="1"/>
    <col min="14" max="16384" width="9" style="2"/>
  </cols>
  <sheetData>
    <row r="1" spans="1:13" ht="36" customHeight="1" thickBot="1">
      <c r="A1" s="50" t="s">
        <v>39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3" ht="20.100000000000001" customHeight="1">
      <c r="A2" s="45" t="s">
        <v>10</v>
      </c>
      <c r="B2" s="55" t="s">
        <v>88</v>
      </c>
      <c r="C2" s="59" t="s">
        <v>0</v>
      </c>
      <c r="D2" s="55" t="s">
        <v>40</v>
      </c>
      <c r="E2" s="55"/>
      <c r="F2" s="55"/>
      <c r="G2" s="55"/>
      <c r="H2" s="55"/>
      <c r="I2" s="55"/>
      <c r="J2" s="55" t="s">
        <v>7</v>
      </c>
      <c r="K2" s="57" t="s">
        <v>42</v>
      </c>
      <c r="L2" s="55" t="s">
        <v>8</v>
      </c>
      <c r="M2" s="51" t="s">
        <v>9</v>
      </c>
    </row>
    <row r="3" spans="1:13" ht="20.100000000000001" customHeight="1">
      <c r="A3" s="46"/>
      <c r="B3" s="56"/>
      <c r="C3" s="60"/>
      <c r="D3" s="56" t="s">
        <v>1</v>
      </c>
      <c r="E3" s="56" t="s">
        <v>2</v>
      </c>
      <c r="F3" s="56"/>
      <c r="G3" s="56"/>
      <c r="H3" s="56"/>
      <c r="I3" s="56" t="s">
        <v>6</v>
      </c>
      <c r="J3" s="56"/>
      <c r="K3" s="58"/>
      <c r="L3" s="56"/>
      <c r="M3" s="52"/>
    </row>
    <row r="4" spans="1:13" ht="20.100000000000001" customHeight="1">
      <c r="A4" s="46"/>
      <c r="B4" s="56"/>
      <c r="C4" s="60"/>
      <c r="D4" s="56"/>
      <c r="E4" s="25" t="s">
        <v>31</v>
      </c>
      <c r="F4" s="26" t="s">
        <v>3</v>
      </c>
      <c r="G4" s="26" t="s">
        <v>4</v>
      </c>
      <c r="H4" s="26" t="s">
        <v>5</v>
      </c>
      <c r="I4" s="56"/>
      <c r="J4" s="56"/>
      <c r="K4" s="58"/>
      <c r="L4" s="56"/>
      <c r="M4" s="52"/>
    </row>
    <row r="5" spans="1:13" s="5" customFormat="1" ht="27" customHeight="1">
      <c r="A5" s="53" t="s">
        <v>11</v>
      </c>
      <c r="B5" s="54"/>
      <c r="C5" s="54"/>
      <c r="D5" s="19">
        <f>SUM(D7:D16,D18:D37)</f>
        <v>7768332</v>
      </c>
      <c r="E5" s="22">
        <f>SUM(E7:E16,E18:E37)</f>
        <v>4610900</v>
      </c>
      <c r="F5" s="1">
        <f t="shared" ref="F5:I5" si="0">SUM(F7:F16,F18:F37)</f>
        <v>513000</v>
      </c>
      <c r="G5" s="1">
        <f t="shared" si="0"/>
        <v>315880</v>
      </c>
      <c r="H5" s="1">
        <f t="shared" si="0"/>
        <v>3782020</v>
      </c>
      <c r="I5" s="1">
        <f t="shared" si="0"/>
        <v>3157432</v>
      </c>
      <c r="J5" s="3"/>
      <c r="K5" s="3"/>
      <c r="L5" s="4"/>
      <c r="M5" s="27" t="s">
        <v>94</v>
      </c>
    </row>
    <row r="6" spans="1:13" s="5" customFormat="1" ht="22.5" customHeight="1">
      <c r="A6" s="47" t="s">
        <v>87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9"/>
    </row>
    <row r="7" spans="1:13" ht="22.5" customHeight="1">
      <c r="A7" s="28">
        <v>1</v>
      </c>
      <c r="B7" s="12" t="s">
        <v>75</v>
      </c>
      <c r="C7" s="29"/>
      <c r="D7" s="20">
        <f t="shared" ref="D7:D8" si="1">SUM(E7,I7)</f>
        <v>1200000</v>
      </c>
      <c r="E7" s="23">
        <f>SUM(F7:H7)</f>
        <v>720000</v>
      </c>
      <c r="F7" s="8">
        <v>360000</v>
      </c>
      <c r="G7" s="8">
        <v>108000</v>
      </c>
      <c r="H7" s="8">
        <v>252000</v>
      </c>
      <c r="I7" s="8">
        <v>480000</v>
      </c>
      <c r="J7" s="6">
        <v>50</v>
      </c>
      <c r="K7" s="6">
        <v>60</v>
      </c>
      <c r="L7" s="9"/>
      <c r="M7" s="30" t="s">
        <v>76</v>
      </c>
    </row>
    <row r="8" spans="1:13" ht="22.5" customHeight="1">
      <c r="A8" s="28">
        <v>2</v>
      </c>
      <c r="B8" s="12" t="s">
        <v>80</v>
      </c>
      <c r="C8" s="29"/>
      <c r="D8" s="20">
        <f t="shared" si="1"/>
        <v>236000</v>
      </c>
      <c r="E8" s="23">
        <f t="shared" ref="E8:E16" si="2">SUM(F8:H8)</f>
        <v>236000</v>
      </c>
      <c r="F8" s="8">
        <v>118000</v>
      </c>
      <c r="G8" s="8">
        <v>0</v>
      </c>
      <c r="H8" s="8">
        <v>118000</v>
      </c>
      <c r="I8" s="8">
        <v>0</v>
      </c>
      <c r="J8" s="6" t="s">
        <v>27</v>
      </c>
      <c r="K8" s="6">
        <v>100</v>
      </c>
      <c r="L8" s="9"/>
      <c r="M8" s="31" t="s">
        <v>81</v>
      </c>
    </row>
    <row r="9" spans="1:13" ht="22.5" customHeight="1">
      <c r="A9" s="28">
        <v>3</v>
      </c>
      <c r="B9" s="12" t="s">
        <v>82</v>
      </c>
      <c r="C9" s="29"/>
      <c r="D9" s="20">
        <f t="shared" ref="D9:D10" si="3">SUM(E9,I9)</f>
        <v>70000</v>
      </c>
      <c r="E9" s="23">
        <f t="shared" si="2"/>
        <v>70000</v>
      </c>
      <c r="F9" s="8">
        <v>35000</v>
      </c>
      <c r="G9" s="8">
        <v>0</v>
      </c>
      <c r="H9" s="8">
        <v>35000</v>
      </c>
      <c r="I9" s="8">
        <v>0</v>
      </c>
      <c r="J9" s="6">
        <v>50</v>
      </c>
      <c r="K9" s="6">
        <v>100</v>
      </c>
      <c r="L9" s="9"/>
      <c r="M9" s="31" t="s">
        <v>83</v>
      </c>
    </row>
    <row r="10" spans="1:13" ht="22.5" customHeight="1">
      <c r="A10" s="28">
        <v>4</v>
      </c>
      <c r="B10" s="12" t="s">
        <v>84</v>
      </c>
      <c r="C10" s="29"/>
      <c r="D10" s="20">
        <f t="shared" si="3"/>
        <v>10000</v>
      </c>
      <c r="E10" s="23">
        <f t="shared" si="2"/>
        <v>8000</v>
      </c>
      <c r="F10" s="8">
        <v>0</v>
      </c>
      <c r="G10" s="8">
        <v>2400</v>
      </c>
      <c r="H10" s="8">
        <v>5600</v>
      </c>
      <c r="I10" s="8">
        <v>2000</v>
      </c>
      <c r="J10" s="6" t="s">
        <v>27</v>
      </c>
      <c r="K10" s="6">
        <v>80</v>
      </c>
      <c r="L10" s="9"/>
      <c r="M10" s="31" t="s">
        <v>85</v>
      </c>
    </row>
    <row r="11" spans="1:13" ht="22.5" customHeight="1">
      <c r="A11" s="28">
        <v>5</v>
      </c>
      <c r="B11" s="41" t="s">
        <v>86</v>
      </c>
      <c r="C11" s="29"/>
      <c r="D11" s="20">
        <f t="shared" ref="D11" si="4">SUM(E11,I11)</f>
        <v>242000</v>
      </c>
      <c r="E11" s="23">
        <f t="shared" si="2"/>
        <v>121000</v>
      </c>
      <c r="F11" s="8">
        <v>0</v>
      </c>
      <c r="G11" s="8">
        <v>3000</v>
      </c>
      <c r="H11" s="8">
        <v>118000</v>
      </c>
      <c r="I11" s="8">
        <v>121000</v>
      </c>
      <c r="J11" s="6" t="s">
        <v>27</v>
      </c>
      <c r="K11" s="6">
        <v>50</v>
      </c>
      <c r="L11" s="9"/>
      <c r="M11" s="31" t="s">
        <v>91</v>
      </c>
    </row>
    <row r="12" spans="1:13" ht="22.5" customHeight="1">
      <c r="A12" s="28">
        <v>6</v>
      </c>
      <c r="B12" s="13" t="s">
        <v>12</v>
      </c>
      <c r="C12" s="10" t="s">
        <v>14</v>
      </c>
      <c r="D12" s="20">
        <f t="shared" ref="D12:D14" si="5">SUM(E12,I12)</f>
        <v>160000</v>
      </c>
      <c r="E12" s="23">
        <f t="shared" si="2"/>
        <v>80000</v>
      </c>
      <c r="F12" s="8">
        <v>0</v>
      </c>
      <c r="G12" s="8">
        <v>24000</v>
      </c>
      <c r="H12" s="8">
        <v>56000</v>
      </c>
      <c r="I12" s="8">
        <v>80000</v>
      </c>
      <c r="J12" s="6">
        <v>50</v>
      </c>
      <c r="K12" s="6">
        <v>50</v>
      </c>
      <c r="L12" s="9"/>
      <c r="M12" s="31" t="s">
        <v>64</v>
      </c>
    </row>
    <row r="13" spans="1:13" ht="22.5" customHeight="1">
      <c r="A13" s="28">
        <v>7</v>
      </c>
      <c r="B13" s="13" t="s">
        <v>73</v>
      </c>
      <c r="C13" s="10" t="s">
        <v>13</v>
      </c>
      <c r="D13" s="20">
        <f t="shared" si="5"/>
        <v>192800</v>
      </c>
      <c r="E13" s="23">
        <f t="shared" si="2"/>
        <v>96400</v>
      </c>
      <c r="F13" s="8">
        <v>0</v>
      </c>
      <c r="G13" s="8">
        <v>19280</v>
      </c>
      <c r="H13" s="8">
        <v>77120</v>
      </c>
      <c r="I13" s="8">
        <v>96400</v>
      </c>
      <c r="J13" s="6">
        <v>50</v>
      </c>
      <c r="K13" s="6">
        <v>50</v>
      </c>
      <c r="L13" s="9"/>
      <c r="M13" s="31" t="s">
        <v>47</v>
      </c>
    </row>
    <row r="14" spans="1:13" ht="22.5" customHeight="1">
      <c r="A14" s="28">
        <v>8</v>
      </c>
      <c r="B14" s="13" t="s">
        <v>72</v>
      </c>
      <c r="C14" s="10" t="s">
        <v>20</v>
      </c>
      <c r="D14" s="20">
        <f t="shared" si="5"/>
        <v>480000</v>
      </c>
      <c r="E14" s="23">
        <f t="shared" si="2"/>
        <v>300000</v>
      </c>
      <c r="F14" s="8">
        <v>0</v>
      </c>
      <c r="G14" s="8">
        <v>90000</v>
      </c>
      <c r="H14" s="8">
        <v>210000</v>
      </c>
      <c r="I14" s="8">
        <v>180000</v>
      </c>
      <c r="J14" s="6">
        <v>100</v>
      </c>
      <c r="K14" s="6">
        <v>62</v>
      </c>
      <c r="L14" s="9"/>
      <c r="M14" s="30" t="s">
        <v>74</v>
      </c>
    </row>
    <row r="15" spans="1:13" ht="22.5" customHeight="1">
      <c r="A15" s="28">
        <v>9</v>
      </c>
      <c r="B15" s="13" t="s">
        <v>78</v>
      </c>
      <c r="C15" s="10" t="s">
        <v>21</v>
      </c>
      <c r="D15" s="20">
        <f>SUM(E15,I15)</f>
        <v>500000</v>
      </c>
      <c r="E15" s="23">
        <f t="shared" si="2"/>
        <v>250000</v>
      </c>
      <c r="F15" s="8">
        <v>0</v>
      </c>
      <c r="G15" s="8">
        <v>30000</v>
      </c>
      <c r="H15" s="8">
        <v>220000</v>
      </c>
      <c r="I15" s="8">
        <v>250000</v>
      </c>
      <c r="J15" s="6">
        <v>100</v>
      </c>
      <c r="K15" s="6">
        <v>50</v>
      </c>
      <c r="L15" s="9" t="s">
        <v>30</v>
      </c>
      <c r="M15" s="31" t="s">
        <v>79</v>
      </c>
    </row>
    <row r="16" spans="1:13" ht="22.5" customHeight="1">
      <c r="A16" s="28">
        <v>10</v>
      </c>
      <c r="B16" s="41" t="s">
        <v>77</v>
      </c>
      <c r="C16" s="10" t="s">
        <v>22</v>
      </c>
      <c r="D16" s="20">
        <f>SUM(E16,I16)</f>
        <v>399200</v>
      </c>
      <c r="E16" s="23">
        <f t="shared" si="2"/>
        <v>199600</v>
      </c>
      <c r="F16" s="8">
        <v>0</v>
      </c>
      <c r="G16" s="8">
        <v>39200</v>
      </c>
      <c r="H16" s="8">
        <v>160400</v>
      </c>
      <c r="I16" s="8">
        <v>199600</v>
      </c>
      <c r="J16" s="6">
        <v>100</v>
      </c>
      <c r="K16" s="6">
        <v>50</v>
      </c>
      <c r="L16" s="9"/>
      <c r="M16" s="31" t="s">
        <v>89</v>
      </c>
    </row>
    <row r="17" spans="1:13" ht="22.5" customHeight="1">
      <c r="A17" s="42" t="s">
        <v>32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4"/>
    </row>
    <row r="18" spans="1:13" ht="22.5" customHeight="1">
      <c r="A18" s="28">
        <v>11</v>
      </c>
      <c r="B18" s="12" t="s">
        <v>41</v>
      </c>
      <c r="C18" s="10"/>
      <c r="D18" s="20">
        <f t="shared" ref="D18:D36" si="6">SUM(E18,I18)</f>
        <v>225000</v>
      </c>
      <c r="E18" s="23">
        <f t="shared" ref="E18:E36" si="7">SUM(F18:H18)</f>
        <v>157500</v>
      </c>
      <c r="F18" s="8">
        <v>0</v>
      </c>
      <c r="G18" s="8">
        <v>0</v>
      </c>
      <c r="H18" s="8">
        <v>157500</v>
      </c>
      <c r="I18" s="8">
        <v>67500</v>
      </c>
      <c r="J18" s="6"/>
      <c r="K18" s="6">
        <v>70</v>
      </c>
      <c r="L18" s="9"/>
      <c r="M18" s="31" t="s">
        <v>92</v>
      </c>
    </row>
    <row r="19" spans="1:13" ht="22.5" customHeight="1">
      <c r="A19" s="28">
        <v>12</v>
      </c>
      <c r="B19" s="12" t="s">
        <v>33</v>
      </c>
      <c r="C19" s="10"/>
      <c r="D19" s="20">
        <f t="shared" si="6"/>
        <v>450000</v>
      </c>
      <c r="E19" s="23">
        <f t="shared" si="7"/>
        <v>315000</v>
      </c>
      <c r="F19" s="8">
        <v>0</v>
      </c>
      <c r="G19" s="8">
        <v>0</v>
      </c>
      <c r="H19" s="8">
        <v>315000</v>
      </c>
      <c r="I19" s="8">
        <v>135000</v>
      </c>
      <c r="J19" s="6"/>
      <c r="K19" s="6">
        <v>70</v>
      </c>
      <c r="L19" s="9"/>
      <c r="M19" s="31" t="s">
        <v>43</v>
      </c>
    </row>
    <row r="20" spans="1:13" ht="22.5" customHeight="1">
      <c r="A20" s="28">
        <v>13</v>
      </c>
      <c r="B20" s="12" t="s">
        <v>44</v>
      </c>
      <c r="C20" s="11" t="s">
        <v>29</v>
      </c>
      <c r="D20" s="20">
        <f>SUM(E20,I20)</f>
        <v>144000</v>
      </c>
      <c r="E20" s="23">
        <f t="shared" si="7"/>
        <v>100000</v>
      </c>
      <c r="F20" s="8">
        <v>0</v>
      </c>
      <c r="G20" s="8">
        <v>0</v>
      </c>
      <c r="H20" s="8">
        <v>100000</v>
      </c>
      <c r="I20" s="8">
        <v>44000</v>
      </c>
      <c r="J20" s="6">
        <v>50</v>
      </c>
      <c r="K20" s="6">
        <v>70</v>
      </c>
      <c r="L20" s="9"/>
      <c r="M20" s="30" t="s">
        <v>45</v>
      </c>
    </row>
    <row r="21" spans="1:13" ht="22.5" customHeight="1">
      <c r="A21" s="28">
        <v>14</v>
      </c>
      <c r="B21" s="12" t="s">
        <v>46</v>
      </c>
      <c r="C21" s="11"/>
      <c r="D21" s="20">
        <f>SUM(E21,I21)</f>
        <v>400000</v>
      </c>
      <c r="E21" s="23">
        <f t="shared" si="7"/>
        <v>200000</v>
      </c>
      <c r="F21" s="8">
        <v>0</v>
      </c>
      <c r="G21" s="8">
        <v>0</v>
      </c>
      <c r="H21" s="8">
        <v>200000</v>
      </c>
      <c r="I21" s="8">
        <v>200000</v>
      </c>
      <c r="J21" s="6"/>
      <c r="K21" s="6">
        <v>50</v>
      </c>
      <c r="L21" s="9"/>
      <c r="M21" s="31" t="s">
        <v>47</v>
      </c>
    </row>
    <row r="22" spans="1:13" ht="22.5" customHeight="1">
      <c r="A22" s="28">
        <v>15</v>
      </c>
      <c r="B22" s="41" t="s">
        <v>48</v>
      </c>
      <c r="C22" s="11"/>
      <c r="D22" s="20">
        <f t="shared" si="6"/>
        <v>72000</v>
      </c>
      <c r="E22" s="23">
        <f t="shared" si="7"/>
        <v>36000</v>
      </c>
      <c r="F22" s="8">
        <v>0</v>
      </c>
      <c r="G22" s="8">
        <v>0</v>
      </c>
      <c r="H22" s="8">
        <v>36000</v>
      </c>
      <c r="I22" s="8">
        <v>36000</v>
      </c>
      <c r="J22" s="6"/>
      <c r="K22" s="6">
        <v>50</v>
      </c>
      <c r="L22" s="9"/>
      <c r="M22" s="31" t="s">
        <v>50</v>
      </c>
    </row>
    <row r="23" spans="1:13" ht="22.5" customHeight="1">
      <c r="A23" s="28">
        <v>16</v>
      </c>
      <c r="B23" s="41" t="s">
        <v>34</v>
      </c>
      <c r="C23" s="11"/>
      <c r="D23" s="20">
        <f t="shared" si="6"/>
        <v>100000</v>
      </c>
      <c r="E23" s="23">
        <f t="shared" si="7"/>
        <v>50000</v>
      </c>
      <c r="F23" s="8">
        <v>0</v>
      </c>
      <c r="G23" s="8">
        <v>0</v>
      </c>
      <c r="H23" s="8">
        <v>50000</v>
      </c>
      <c r="I23" s="8">
        <v>50000</v>
      </c>
      <c r="J23" s="6"/>
      <c r="K23" s="6">
        <v>50</v>
      </c>
      <c r="L23" s="9"/>
      <c r="M23" s="31" t="s">
        <v>49</v>
      </c>
    </row>
    <row r="24" spans="1:13" ht="22.5" customHeight="1">
      <c r="A24" s="28">
        <v>17</v>
      </c>
      <c r="B24" s="13" t="s">
        <v>35</v>
      </c>
      <c r="C24" s="10"/>
      <c r="D24" s="20">
        <f t="shared" si="6"/>
        <v>400000</v>
      </c>
      <c r="E24" s="23">
        <f t="shared" si="7"/>
        <v>240000</v>
      </c>
      <c r="F24" s="8">
        <v>0</v>
      </c>
      <c r="G24" s="8">
        <v>0</v>
      </c>
      <c r="H24" s="8">
        <v>240000</v>
      </c>
      <c r="I24" s="8">
        <v>160000</v>
      </c>
      <c r="J24" s="6"/>
      <c r="K24" s="6">
        <v>60</v>
      </c>
      <c r="L24" s="9"/>
      <c r="M24" s="31" t="s">
        <v>52</v>
      </c>
    </row>
    <row r="25" spans="1:13" ht="22.5" customHeight="1">
      <c r="A25" s="28">
        <v>18</v>
      </c>
      <c r="B25" s="13" t="s">
        <v>51</v>
      </c>
      <c r="C25" s="10"/>
      <c r="D25" s="20">
        <f t="shared" si="6"/>
        <v>120000</v>
      </c>
      <c r="E25" s="23">
        <f t="shared" si="7"/>
        <v>60000</v>
      </c>
      <c r="F25" s="8">
        <v>0</v>
      </c>
      <c r="G25" s="8">
        <v>0</v>
      </c>
      <c r="H25" s="8">
        <v>60000</v>
      </c>
      <c r="I25" s="8">
        <v>60000</v>
      </c>
      <c r="J25" s="6"/>
      <c r="K25" s="6">
        <v>50</v>
      </c>
      <c r="L25" s="9"/>
      <c r="M25" s="31" t="s">
        <v>53</v>
      </c>
    </row>
    <row r="26" spans="1:13" ht="22.5" customHeight="1">
      <c r="A26" s="28">
        <v>19</v>
      </c>
      <c r="B26" s="13" t="s">
        <v>54</v>
      </c>
      <c r="C26" s="10" t="s">
        <v>23</v>
      </c>
      <c r="D26" s="20">
        <f t="shared" si="6"/>
        <v>70000</v>
      </c>
      <c r="E26" s="23">
        <f t="shared" si="7"/>
        <v>70000</v>
      </c>
      <c r="F26" s="8">
        <v>0</v>
      </c>
      <c r="G26" s="8">
        <v>0</v>
      </c>
      <c r="H26" s="8">
        <v>70000</v>
      </c>
      <c r="I26" s="8">
        <v>0</v>
      </c>
      <c r="J26" s="6">
        <v>70</v>
      </c>
      <c r="K26" s="6">
        <v>100</v>
      </c>
      <c r="L26" s="9"/>
      <c r="M26" s="31" t="s">
        <v>56</v>
      </c>
    </row>
    <row r="27" spans="1:13" ht="22.5" customHeight="1">
      <c r="A27" s="28">
        <v>20</v>
      </c>
      <c r="B27" s="13" t="s">
        <v>90</v>
      </c>
      <c r="C27" s="10" t="s">
        <v>24</v>
      </c>
      <c r="D27" s="20">
        <f t="shared" si="6"/>
        <v>70000</v>
      </c>
      <c r="E27" s="23">
        <f t="shared" si="7"/>
        <v>70000</v>
      </c>
      <c r="F27" s="8">
        <v>0</v>
      </c>
      <c r="G27" s="8">
        <v>0</v>
      </c>
      <c r="H27" s="8">
        <v>70000</v>
      </c>
      <c r="I27" s="8">
        <v>0</v>
      </c>
      <c r="J27" s="6">
        <v>50</v>
      </c>
      <c r="K27" s="6">
        <v>100</v>
      </c>
      <c r="L27" s="9"/>
      <c r="M27" s="31" t="s">
        <v>55</v>
      </c>
    </row>
    <row r="28" spans="1:13" ht="22.5" customHeight="1">
      <c r="A28" s="28">
        <v>21</v>
      </c>
      <c r="B28" s="12" t="s">
        <v>36</v>
      </c>
      <c r="C28" s="10" t="s">
        <v>15</v>
      </c>
      <c r="D28" s="20">
        <f t="shared" si="6"/>
        <v>500000</v>
      </c>
      <c r="E28" s="23">
        <f t="shared" si="7"/>
        <v>250000</v>
      </c>
      <c r="F28" s="8">
        <v>0</v>
      </c>
      <c r="G28" s="8">
        <v>0</v>
      </c>
      <c r="H28" s="8">
        <v>250000</v>
      </c>
      <c r="I28" s="8">
        <v>250000</v>
      </c>
      <c r="J28" s="6">
        <v>100</v>
      </c>
      <c r="K28" s="6">
        <v>50</v>
      </c>
      <c r="L28" s="9"/>
      <c r="M28" s="31" t="s">
        <v>57</v>
      </c>
    </row>
    <row r="29" spans="1:13" ht="22.5" customHeight="1">
      <c r="A29" s="28">
        <v>22</v>
      </c>
      <c r="B29" s="12" t="s">
        <v>37</v>
      </c>
      <c r="C29" s="10" t="s">
        <v>16</v>
      </c>
      <c r="D29" s="20">
        <f t="shared" si="6"/>
        <v>434000</v>
      </c>
      <c r="E29" s="23">
        <f t="shared" si="7"/>
        <v>260400</v>
      </c>
      <c r="F29" s="8">
        <v>0</v>
      </c>
      <c r="G29" s="8">
        <v>0</v>
      </c>
      <c r="H29" s="8">
        <v>260400</v>
      </c>
      <c r="I29" s="8">
        <v>173600</v>
      </c>
      <c r="J29" s="6">
        <v>50</v>
      </c>
      <c r="K29" s="6">
        <v>60</v>
      </c>
      <c r="L29" s="9"/>
      <c r="M29" s="31" t="s">
        <v>59</v>
      </c>
    </row>
    <row r="30" spans="1:13" ht="22.5" customHeight="1">
      <c r="A30" s="28">
        <v>23</v>
      </c>
      <c r="B30" s="12" t="s">
        <v>58</v>
      </c>
      <c r="C30" s="10" t="s">
        <v>17</v>
      </c>
      <c r="D30" s="20">
        <f t="shared" si="6"/>
        <v>125000</v>
      </c>
      <c r="E30" s="23">
        <f t="shared" si="7"/>
        <v>75000</v>
      </c>
      <c r="F30" s="8">
        <v>0</v>
      </c>
      <c r="G30" s="8">
        <v>0</v>
      </c>
      <c r="H30" s="8">
        <v>75000</v>
      </c>
      <c r="I30" s="8">
        <v>50000</v>
      </c>
      <c r="J30" s="6">
        <v>50</v>
      </c>
      <c r="K30" s="6">
        <v>60</v>
      </c>
      <c r="L30" s="9"/>
      <c r="M30" s="31" t="s">
        <v>60</v>
      </c>
    </row>
    <row r="31" spans="1:13" ht="22.5" customHeight="1">
      <c r="A31" s="28">
        <v>24</v>
      </c>
      <c r="B31" s="12" t="s">
        <v>61</v>
      </c>
      <c r="C31" s="10" t="s">
        <v>26</v>
      </c>
      <c r="D31" s="20">
        <f t="shared" si="6"/>
        <v>60000</v>
      </c>
      <c r="E31" s="23">
        <f t="shared" si="7"/>
        <v>60000</v>
      </c>
      <c r="F31" s="8">
        <v>0</v>
      </c>
      <c r="G31" s="8">
        <v>0</v>
      </c>
      <c r="H31" s="8">
        <v>60000</v>
      </c>
      <c r="I31" s="8">
        <v>0</v>
      </c>
      <c r="J31" s="6">
        <v>50</v>
      </c>
      <c r="K31" s="6">
        <v>100</v>
      </c>
      <c r="L31" s="9"/>
      <c r="M31" s="31" t="s">
        <v>93</v>
      </c>
    </row>
    <row r="32" spans="1:13" ht="22.5" customHeight="1">
      <c r="A32" s="28">
        <v>25</v>
      </c>
      <c r="B32" s="12" t="s">
        <v>62</v>
      </c>
      <c r="C32" s="10" t="s">
        <v>25</v>
      </c>
      <c r="D32" s="20">
        <f t="shared" si="6"/>
        <v>83332</v>
      </c>
      <c r="E32" s="23">
        <f t="shared" si="7"/>
        <v>50000</v>
      </c>
      <c r="F32" s="8">
        <v>0</v>
      </c>
      <c r="G32" s="8">
        <v>0</v>
      </c>
      <c r="H32" s="8">
        <v>50000</v>
      </c>
      <c r="I32" s="8">
        <v>33332</v>
      </c>
      <c r="J32" s="6">
        <v>70</v>
      </c>
      <c r="K32" s="6">
        <v>60</v>
      </c>
      <c r="L32" s="9"/>
      <c r="M32" s="31" t="s">
        <v>63</v>
      </c>
    </row>
    <row r="33" spans="1:13" ht="22.5" customHeight="1">
      <c r="A33" s="28">
        <v>26</v>
      </c>
      <c r="B33" s="12" t="s">
        <v>38</v>
      </c>
      <c r="C33" s="10" t="s">
        <v>18</v>
      </c>
      <c r="D33" s="20">
        <f t="shared" si="6"/>
        <v>50000</v>
      </c>
      <c r="E33" s="23">
        <f t="shared" si="7"/>
        <v>35000</v>
      </c>
      <c r="F33" s="8">
        <v>0</v>
      </c>
      <c r="G33" s="8">
        <v>0</v>
      </c>
      <c r="H33" s="8">
        <v>35000</v>
      </c>
      <c r="I33" s="8">
        <v>15000</v>
      </c>
      <c r="J33" s="6"/>
      <c r="K33" s="6">
        <v>70</v>
      </c>
      <c r="L33" s="9"/>
      <c r="M33" s="31" t="s">
        <v>64</v>
      </c>
    </row>
    <row r="34" spans="1:13" ht="22.5" customHeight="1">
      <c r="A34" s="28">
        <v>27</v>
      </c>
      <c r="B34" s="41" t="s">
        <v>66</v>
      </c>
      <c r="C34" s="10" t="s">
        <v>19</v>
      </c>
      <c r="D34" s="20">
        <f t="shared" si="6"/>
        <v>120000</v>
      </c>
      <c r="E34" s="23">
        <f t="shared" si="7"/>
        <v>60000</v>
      </c>
      <c r="F34" s="8">
        <v>0</v>
      </c>
      <c r="G34" s="8">
        <v>0</v>
      </c>
      <c r="H34" s="8">
        <v>60000</v>
      </c>
      <c r="I34" s="8">
        <v>60000</v>
      </c>
      <c r="J34" s="6">
        <v>50</v>
      </c>
      <c r="K34" s="6">
        <v>50</v>
      </c>
      <c r="L34" s="9"/>
      <c r="M34" s="31" t="s">
        <v>65</v>
      </c>
    </row>
    <row r="35" spans="1:13" ht="22.5" customHeight="1">
      <c r="A35" s="28">
        <v>28</v>
      </c>
      <c r="B35" s="12" t="s">
        <v>67</v>
      </c>
      <c r="C35" s="11" t="s">
        <v>28</v>
      </c>
      <c r="D35" s="20">
        <f t="shared" si="6"/>
        <v>100000</v>
      </c>
      <c r="E35" s="23">
        <f t="shared" si="7"/>
        <v>60000</v>
      </c>
      <c r="F35" s="8">
        <v>0</v>
      </c>
      <c r="G35" s="8">
        <v>0</v>
      </c>
      <c r="H35" s="8">
        <v>60000</v>
      </c>
      <c r="I35" s="8">
        <v>40000</v>
      </c>
      <c r="J35" s="6">
        <v>100</v>
      </c>
      <c r="K35" s="6">
        <v>60</v>
      </c>
      <c r="L35" s="9"/>
      <c r="M35" s="31" t="s">
        <v>70</v>
      </c>
    </row>
    <row r="36" spans="1:13" ht="22.5" customHeight="1">
      <c r="A36" s="28">
        <v>29</v>
      </c>
      <c r="B36" s="13" t="s">
        <v>68</v>
      </c>
      <c r="C36" s="11" t="s">
        <v>29</v>
      </c>
      <c r="D36" s="20">
        <f t="shared" si="6"/>
        <v>35000</v>
      </c>
      <c r="E36" s="23">
        <f t="shared" si="7"/>
        <v>21000</v>
      </c>
      <c r="F36" s="8">
        <v>0</v>
      </c>
      <c r="G36" s="8">
        <v>0</v>
      </c>
      <c r="H36" s="8">
        <v>21000</v>
      </c>
      <c r="I36" s="8">
        <v>14000</v>
      </c>
      <c r="J36" s="6">
        <v>50</v>
      </c>
      <c r="K36" s="6">
        <v>60</v>
      </c>
      <c r="L36" s="9"/>
      <c r="M36" s="31" t="s">
        <v>69</v>
      </c>
    </row>
    <row r="37" spans="1:13" ht="22.5" customHeight="1" thickBot="1">
      <c r="A37" s="32">
        <v>30</v>
      </c>
      <c r="B37" s="33" t="s">
        <v>71</v>
      </c>
      <c r="C37" s="34" t="s">
        <v>29</v>
      </c>
      <c r="D37" s="35">
        <f t="shared" ref="D37" si="8">SUM(E37,I37)</f>
        <v>720000</v>
      </c>
      <c r="E37" s="36">
        <f t="shared" ref="E37" si="9">SUM(F37:H37)</f>
        <v>360000</v>
      </c>
      <c r="F37" s="37">
        <v>0</v>
      </c>
      <c r="G37" s="37">
        <v>0</v>
      </c>
      <c r="H37" s="37">
        <v>360000</v>
      </c>
      <c r="I37" s="37">
        <v>360000</v>
      </c>
      <c r="J37" s="38">
        <v>50</v>
      </c>
      <c r="K37" s="38">
        <v>50</v>
      </c>
      <c r="L37" s="39"/>
      <c r="M37" s="40" t="s">
        <v>47</v>
      </c>
    </row>
    <row r="38" spans="1:13" ht="20.100000000000001" customHeight="1">
      <c r="H38" s="15"/>
    </row>
    <row r="39" spans="1:13" ht="20.100000000000001" customHeight="1">
      <c r="B39" s="18"/>
      <c r="H39" s="15"/>
    </row>
    <row r="40" spans="1:13" ht="20.100000000000001" customHeight="1">
      <c r="H40" s="15"/>
    </row>
  </sheetData>
  <mergeCells count="15">
    <mergeCell ref="A17:M17"/>
    <mergeCell ref="A2:A4"/>
    <mergeCell ref="A6:M6"/>
    <mergeCell ref="A1:M1"/>
    <mergeCell ref="M2:M4"/>
    <mergeCell ref="A5:C5"/>
    <mergeCell ref="J2:J4"/>
    <mergeCell ref="K2:K4"/>
    <mergeCell ref="L2:L4"/>
    <mergeCell ref="B2:B4"/>
    <mergeCell ref="C2:C4"/>
    <mergeCell ref="D2:I2"/>
    <mergeCell ref="D3:D4"/>
    <mergeCell ref="I3:I4"/>
    <mergeCell ref="E3:H3"/>
  </mergeCells>
  <phoneticPr fontId="1" type="noConversion"/>
  <pageMargins left="0.19685039370078741" right="0.11811023622047245" top="0.15748031496062992" bottom="0.31496062992125984" header="0" footer="0.11811023622047245"/>
  <pageSetup paperSize="9" scale="6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사업내역</vt:lpstr>
      <vt:lpstr>사업내역!Print_Area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2019-01-08T01:30:30Z</cp:lastPrinted>
  <dcterms:created xsi:type="dcterms:W3CDTF">2016-10-04T11:05:08Z</dcterms:created>
  <dcterms:modified xsi:type="dcterms:W3CDTF">2019-01-09T00:32:46Z</dcterms:modified>
</cp:coreProperties>
</file>